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FFAIRES\AFFAIRES\2025\AUXERRE Préfecture PR250037\ELECTRICITE\DCE\PDF\AUXERRE - Palais-Synodal - DCE - Lot n°05\"/>
    </mc:Choice>
  </mc:AlternateContent>
  <xr:revisionPtr revIDLastSave="0" documentId="13_ncr:19_{1D210B24-3090-4D9F-9434-6AFAD511660C}" xr6:coauthVersionLast="47" xr6:coauthVersionMax="47" xr10:uidLastSave="{00000000-0000-0000-0000-000000000000}"/>
  <workbookProtection workbookAlgorithmName="SHA-512" workbookHashValue="eYIW4FYsP6yICVhUNPSDgVh9cpOZR0D/aU9b0dGSHpqaF/sGIENsDh7+GM7xz66lEPKDx4UXmN8Wqtzjc+a3Jg==" workbookSaltValue="o4dZ9O/dEacAtVaX5hgX/w==" workbookSpinCount="100000" lockStructure="1"/>
  <bookViews>
    <workbookView xWindow="-28920" yWindow="-30" windowWidth="29040" windowHeight="15720" xr2:uid="{5B1215F9-81A3-48A3-B060-169606ECE19B}"/>
  </bookViews>
  <sheets>
    <sheet name="DPGF" sheetId="1" r:id="rId1"/>
    <sheet name="Page de garde" sheetId="2" r:id="rId2"/>
    <sheet name="Paramètres" sheetId="3" r:id="rId3"/>
    <sheet name="Version" sheetId="4" r:id="rId4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  <definedName name="_xlnm.Print_Area" localSheetId="1">'Page de garde'!$A$1:$I$86</definedName>
  </definedNames>
  <calcPr calcId="191029" fullCalcOnLoad="1" refMode="R1C1"/>
</workbook>
</file>

<file path=xl/calcChain.xml><?xml version="1.0" encoding="utf-8"?>
<calcChain xmlns="http://schemas.openxmlformats.org/spreadsheetml/2006/main">
  <c r="F97" i="1" l="1"/>
  <c r="F94" i="1"/>
  <c r="F93" i="1"/>
  <c r="F92" i="1"/>
  <c r="F91" i="1"/>
  <c r="F90" i="1"/>
  <c r="F86" i="1"/>
  <c r="F82" i="1"/>
  <c r="J76" i="1"/>
  <c r="J73" i="1"/>
  <c r="J70" i="1"/>
  <c r="F68" i="1"/>
  <c r="F64" i="1"/>
  <c r="J58" i="1"/>
  <c r="J55" i="1"/>
  <c r="J52" i="1"/>
  <c r="J48" i="1"/>
  <c r="J44" i="1"/>
  <c r="J41" i="1"/>
  <c r="F38" i="1"/>
  <c r="J30" i="1"/>
  <c r="F28" i="1"/>
  <c r="J22" i="1"/>
  <c r="F20" i="1"/>
  <c r="J14" i="1"/>
  <c r="J11" i="1"/>
  <c r="E63" i="2"/>
  <c r="E60" i="2"/>
  <c r="E20" i="2"/>
  <c r="E11" i="2"/>
  <c r="G82" i="2"/>
  <c r="G84" i="2"/>
  <c r="G78" i="2"/>
  <c r="G80" i="2"/>
</calcChain>
</file>

<file path=xl/sharedStrings.xml><?xml version="1.0" encoding="utf-8"?>
<sst xmlns="http://schemas.openxmlformats.org/spreadsheetml/2006/main" count="204" uniqueCount="143">
  <si>
    <t>Dossier</t>
  </si>
  <si>
    <t>Date</t>
  </si>
  <si>
    <t>Indice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</si>
  <si>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</si>
  <si>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</si>
  <si>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</si>
  <si>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</si>
  <si>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</si>
  <si>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</si>
  <si>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</si>
  <si>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</si>
  <si>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</si>
  <si>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</si>
  <si>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</si>
  <si>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</si>
  <si>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</si>
  <si>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</si>
  <si>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</si>
  <si>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</si>
  <si>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</si>
  <si>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</si>
  <si>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Phase</t>
  </si>
  <si>
    <t>Phase :</t>
  </si>
  <si>
    <t>Code du dossier</t>
  </si>
  <si>
    <t>Indice :</t>
  </si>
  <si>
    <t>7.</t>
  </si>
  <si>
    <t>8.</t>
  </si>
  <si>
    <t>9.</t>
  </si>
  <si>
    <t>Rue du dossier</t>
  </si>
  <si>
    <t>Code postal et ville du dossier</t>
  </si>
  <si>
    <t>Parcelle du dossier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</si>
  <si>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</si>
  <si>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</si>
  <si>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</si>
  <si>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</si>
  <si>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</si>
  <si>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</si>
  <si>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</si>
  <si>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</si>
  <si>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</si>
  <si>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</si>
  <si>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</si>
  <si>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</si>
  <si>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</si>
  <si>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</si>
  <si>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</si>
  <si>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</si>
  <si>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</si>
  <si>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</si>
  <si>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</si>
  <si>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</si>
  <si>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</si>
  <si>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</si>
  <si>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</si>
  <si>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</si>
  <si>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</si>
  <si>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</si>
  <si>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</si>
  <si>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</si>
  <si>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</si>
  <si>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</si>
  <si>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n°05</t>
  </si>
  <si>
    <t>ELECTRICITE</t>
  </si>
  <si>
    <t>3.&amp;</t>
  </si>
  <si>
    <t>05.3</t>
  </si>
  <si>
    <t>DESCRIPTIF DES TRAVAUX</t>
  </si>
  <si>
    <t>05.3.1</t>
  </si>
  <si>
    <t>INSTALLATION DE CHANTIER</t>
  </si>
  <si>
    <t>05.3.1.1</t>
  </si>
  <si>
    <t>Coffret de chantier</t>
  </si>
  <si>
    <t>ENS</t>
  </si>
  <si>
    <t>9.T</t>
  </si>
  <si>
    <t>9.&amp;</t>
  </si>
  <si>
    <t>05.3.1.2</t>
  </si>
  <si>
    <t>Eclairage de chantier</t>
  </si>
  <si>
    <t>4.&amp;</t>
  </si>
  <si>
    <t>Total H.T. :</t>
  </si>
  <si>
    <t>05.3.2</t>
  </si>
  <si>
    <t>PRISE DE TERRE</t>
  </si>
  <si>
    <t>05.3.2.1</t>
  </si>
  <si>
    <t>Réseau de terre et liaisons équipotentielles</t>
  </si>
  <si>
    <t>05.3.3</t>
  </si>
  <si>
    <t>ARMOIRE ELECTRIQUE</t>
  </si>
  <si>
    <t>05.3.3.1</t>
  </si>
  <si>
    <t>Modification Tableau Divisionnaire existant</t>
  </si>
  <si>
    <t>9.U.IMAGE</t>
  </si>
  <si>
    <t>05.3.4</t>
  </si>
  <si>
    <t>EQUIPEMENT DES LOCAUX</t>
  </si>
  <si>
    <t>05.3.4.1</t>
  </si>
  <si>
    <t>Bureau du Préfet</t>
  </si>
  <si>
    <t>05.3.4.1.1</t>
  </si>
  <si>
    <t>Dépose/repose ruban LED</t>
  </si>
  <si>
    <t>05.3.4.1.2</t>
  </si>
  <si>
    <t>Boîtier encastré en sol 16 modules avec RJ45</t>
  </si>
  <si>
    <t>9.F</t>
  </si>
  <si>
    <t>05.3.4.1.3</t>
  </si>
  <si>
    <t>Boîtier encastré en sol 16 modules</t>
  </si>
  <si>
    <t>05.3.4.1.4</t>
  </si>
  <si>
    <t>Alimentation store extérieur électrique</t>
  </si>
  <si>
    <t>05.3.4.1.5</t>
  </si>
  <si>
    <t>Alimentation thermostat d'ambiance</t>
  </si>
  <si>
    <t>05.3.4.1.6</t>
  </si>
  <si>
    <t>Filerie et cheminement</t>
  </si>
  <si>
    <t>PM</t>
  </si>
  <si>
    <t>6.&amp;</t>
  </si>
  <si>
    <t>05.3.5</t>
  </si>
  <si>
    <t>DOSSIER TECHNIQUE</t>
  </si>
  <si>
    <t>05.3.5.1</t>
  </si>
  <si>
    <t>Dossier DOE</t>
  </si>
  <si>
    <t>05.3.5.2</t>
  </si>
  <si>
    <t>Gestion des déchets</t>
  </si>
  <si>
    <t>05.3.5.3</t>
  </si>
  <si>
    <t>Fiches d'essais A.Q.C.</t>
  </si>
  <si>
    <t>RECAPITULATIF
Lot n°05 ELECTRICITE</t>
  </si>
  <si>
    <t>RECAPITULATIF DES CHAPITRES</t>
  </si>
  <si>
    <t>05.3.1 - INSTALLATION DE CHANTIER</t>
  </si>
  <si>
    <t>05.3.2 - PRISE DE TERRE</t>
  </si>
  <si>
    <t>05.3.3 - ARMOIRE ELECTRIQUE</t>
  </si>
  <si>
    <t>05.3.4 - EQUIPEMENT DES LOCAUX</t>
  </si>
  <si>
    <t>05.3.5 - DOSSIER TECHNIQUE</t>
  </si>
  <si>
    <t>Total du lot 'ELECTRICITE'</t>
  </si>
  <si>
    <t>TOTAL_HT</t>
  </si>
  <si>
    <t>MAITRE D'OUVRAGE
PREFECTURE DE L'YONNE
1 Pl. de la Préfecture
89000 Auxerre</t>
  </si>
  <si>
    <t>BE FLUIDES : 
    PROJELEC
    3 Rue Bigonnet
    71000 MACON
    Tél : 03 85 38 29 62   Fax : 03 85 38 33 28
    Mél : projelec@projelec.fr</t>
  </si>
  <si>
    <t>BE ELECTRICITE : 
    PROJELEC
    3 Rue Bigonnet
    71000 MACON
    Tél : 03 85 38 29 62   Fax : 03 85 38 33 28
    Mél : projelec@projelec.fr</t>
  </si>
  <si>
    <t>ARCHITECTE : 
    2BDM
    60 - 62 rue d'Hauteville
    75010 PARIS
    Tél : 01 42 26 84 13   Fax : 01 42 26 76 22
    Mél : contact@2bdm.fr</t>
  </si>
  <si>
    <t>DPGF</t>
  </si>
  <si>
    <t>Remplacement des menuiseries de la Galerie Romane
(Ancien Palais Episcopal)</t>
  </si>
  <si>
    <t>PR250037</t>
  </si>
  <si>
    <t>DCE</t>
  </si>
  <si>
    <t>C</t>
  </si>
  <si>
    <t>1 Place de la Préfecture</t>
  </si>
  <si>
    <t>89000 Auxerre</t>
  </si>
  <si>
    <t>VERSION</t>
  </si>
  <si>
    <t>3.00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</si>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</sst>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dd/mm/yy;@"/>
    <numFmt numFmtId="169" formatCode="#,##0.00\ [$€];[Red]\-#,##0.00\ [$€]"/>
    <numFmt numFmtId="170" formatCode="#,##0.000"/>
  </numFmts>
  <fonts count="18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u/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/>
    <xf numFmtId="0" fontId="0" fillId="0" borderId="0" xfId="0" applyFill="1"/>
    <xf numFmtId="0" fontId="0" fillId="0" borderId="0" xfId="0" quotePrefix="1"/>
    <xf numFmtId="0" fontId="1" fillId="0" borderId="5" xfId="0" applyFont="1" applyBorder="1"/>
    <xf numFmtId="0" fontId="0" fillId="0" borderId="0" xfId="0" applyAlignment="1">
      <alignment horizontal="right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68" fontId="0" fillId="0" borderId="6" xfId="0" applyNumberFormat="1" applyBorder="1" applyAlignment="1">
      <alignment horizontal="center" vertical="top"/>
    </xf>
    <xf numFmtId="10" fontId="0" fillId="0" borderId="7" xfId="0" applyNumberFormat="1" applyBorder="1" applyAlignment="1">
      <alignment horizontal="right" vertical="top"/>
    </xf>
    <xf numFmtId="10" fontId="0" fillId="0" borderId="8" xfId="0" applyNumberFormat="1" applyBorder="1" applyAlignment="1">
      <alignment horizontal="right" vertical="top"/>
    </xf>
    <xf numFmtId="9" fontId="0" fillId="0" borderId="8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Border="1" applyAlignment="1">
      <alignment horizontal="center" vertical="top"/>
    </xf>
    <xf numFmtId="168" fontId="0" fillId="0" borderId="0" xfId="0" applyNumberFormat="1" applyBorder="1" applyAlignment="1">
      <alignment horizontal="center" vertical="top"/>
    </xf>
    <xf numFmtId="0" fontId="6" fillId="0" borderId="0" xfId="0" applyNumberFormat="1" applyFont="1" applyBorder="1" applyAlignment="1">
      <alignment vertical="top" wrapText="1"/>
    </xf>
    <xf numFmtId="0" fontId="2" fillId="2" borderId="10" xfId="0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2" fillId="2" borderId="0" xfId="0" applyFont="1" applyFill="1" applyBorder="1" applyAlignment="1">
      <alignment horizontal="left"/>
    </xf>
    <xf numFmtId="0" fontId="1" fillId="0" borderId="4" xfId="0" applyFont="1" applyBorder="1"/>
    <xf numFmtId="0" fontId="0" fillId="0" borderId="1" xfId="0" applyFill="1" applyBorder="1"/>
    <xf numFmtId="0" fontId="0" fillId="0" borderId="0" xfId="0" applyFill="1" applyBorder="1"/>
    <xf numFmtId="0" fontId="2" fillId="0" borderId="0" xfId="0" applyFont="1" applyFill="1" applyBorder="1" applyAlignment="1">
      <alignment horizontal="left"/>
    </xf>
    <xf numFmtId="0" fontId="0" fillId="0" borderId="4" xfId="0" applyFill="1" applyBorder="1"/>
    <xf numFmtId="0" fontId="8" fillId="0" borderId="3" xfId="0" applyFont="1" applyBorder="1" applyAlignment="1">
      <alignment horizontal="center" vertical="top"/>
    </xf>
    <xf numFmtId="0" fontId="0" fillId="0" borderId="3" xfId="0" applyBorder="1" applyAlignment="1"/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3" xfId="0" applyFont="1" applyBorder="1"/>
    <xf numFmtId="0" fontId="2" fillId="2" borderId="1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8" fontId="9" fillId="0" borderId="6" xfId="0" applyNumberFormat="1" applyFont="1" applyBorder="1" applyAlignment="1">
      <alignment horizontal="center" vertical="top"/>
    </xf>
    <xf numFmtId="0" fontId="2" fillId="2" borderId="10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Alignment="1"/>
    <xf numFmtId="0" fontId="2" fillId="2" borderId="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0" xfId="0" applyBorder="1" applyAlignment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center" vertical="top" wrapText="1"/>
    </xf>
    <xf numFmtId="0" fontId="6" fillId="0" borderId="6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vertical="top" wrapText="1"/>
    </xf>
    <xf numFmtId="0" fontId="13" fillId="0" borderId="0" xfId="0" applyNumberFormat="1" applyFont="1" applyBorder="1" applyAlignment="1">
      <alignment vertical="top" wrapText="1"/>
    </xf>
    <xf numFmtId="0" fontId="13" fillId="0" borderId="1" xfId="0" applyNumberFormat="1" applyFont="1" applyBorder="1" applyAlignment="1">
      <alignment vertical="top" wrapText="1"/>
    </xf>
    <xf numFmtId="0" fontId="13" fillId="0" borderId="7" xfId="0" applyNumberFormat="1" applyFont="1" applyBorder="1" applyAlignment="1">
      <alignment vertical="top" wrapText="1"/>
    </xf>
    <xf numFmtId="0" fontId="13" fillId="0" borderId="8" xfId="0" applyNumberFormat="1" applyFont="1" applyBorder="1" applyAlignment="1">
      <alignment vertical="top" wrapText="1"/>
    </xf>
    <xf numFmtId="0" fontId="14" fillId="0" borderId="0" xfId="0" applyNumberFormat="1" applyFont="1" applyBorder="1" applyAlignment="1">
      <alignment vertical="top" wrapText="1"/>
    </xf>
    <xf numFmtId="0" fontId="14" fillId="0" borderId="0" xfId="0" applyNumberFormat="1" applyFont="1" applyBorder="1" applyAlignment="1">
      <alignment vertical="top" wrapText="1"/>
    </xf>
    <xf numFmtId="0" fontId="14" fillId="0" borderId="8" xfId="0" applyNumberFormat="1" applyFont="1" applyBorder="1" applyAlignment="1">
      <alignment vertical="top" wrapText="1"/>
    </xf>
    <xf numFmtId="10" fontId="2" fillId="0" borderId="0" xfId="0" applyNumberFormat="1" applyFont="1" applyBorder="1" applyAlignment="1">
      <alignment horizontal="right" vertical="top" wrapText="1"/>
    </xf>
    <xf numFmtId="0" fontId="12" fillId="0" borderId="8" xfId="0" applyNumberFormat="1" applyFont="1" applyBorder="1" applyAlignment="1">
      <alignment vertical="top" wrapText="1"/>
    </xf>
    <xf numFmtId="4" fontId="6" fillId="0" borderId="6" xfId="0" applyNumberFormat="1" applyFont="1" applyBorder="1" applyAlignment="1">
      <alignment vertical="top" wrapText="1"/>
    </xf>
    <xf numFmtId="4" fontId="12" fillId="0" borderId="16" xfId="0" applyNumberFormat="1" applyFont="1" applyBorder="1" applyAlignment="1" applyProtection="1">
      <alignment vertical="top" wrapText="1"/>
      <protection locked="0"/>
    </xf>
    <xf numFmtId="0" fontId="7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horizontal="right" vertical="top" wrapText="1"/>
    </xf>
    <xf numFmtId="0" fontId="7" fillId="0" borderId="2" xfId="0" applyNumberFormat="1" applyFont="1" applyBorder="1" applyAlignment="1">
      <alignment horizontal="right" vertical="top" wrapText="1"/>
    </xf>
    <xf numFmtId="0" fontId="6" fillId="0" borderId="3" xfId="0" applyNumberFormat="1" applyFont="1" applyBorder="1" applyAlignment="1">
      <alignment vertical="top" wrapText="1"/>
    </xf>
    <xf numFmtId="0" fontId="7" fillId="0" borderId="4" xfId="0" applyNumberFormat="1" applyFont="1" applyBorder="1" applyAlignment="1">
      <alignment vertical="top" wrapText="1"/>
    </xf>
    <xf numFmtId="169" fontId="7" fillId="0" borderId="4" xfId="0" applyNumberFormat="1" applyFont="1" applyBorder="1" applyAlignment="1">
      <alignment horizontal="right" vertical="top" wrapText="1"/>
    </xf>
    <xf numFmtId="169" fontId="7" fillId="0" borderId="5" xfId="0" applyNumberFormat="1" applyFont="1" applyBorder="1" applyAlignment="1">
      <alignment horizontal="right" vertical="top" wrapText="1"/>
    </xf>
    <xf numFmtId="0" fontId="6" fillId="0" borderId="9" xfId="0" applyNumberFormat="1" applyFont="1" applyBorder="1" applyAlignment="1">
      <alignment vertical="top" wrapText="1"/>
    </xf>
    <xf numFmtId="0" fontId="14" fillId="0" borderId="1" xfId="0" applyNumberFormat="1" applyFont="1" applyBorder="1" applyAlignment="1">
      <alignment vertical="top" wrapText="1"/>
    </xf>
    <xf numFmtId="0" fontId="14" fillId="0" borderId="7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8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vertical="top" wrapText="1"/>
    </xf>
    <xf numFmtId="0" fontId="6" fillId="0" borderId="6" xfId="0" applyNumberFormat="1" applyFont="1" applyBorder="1" applyAlignment="1">
      <alignment vertical="top" wrapText="1"/>
    </xf>
    <xf numFmtId="0" fontId="13" fillId="0" borderId="0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169" fontId="17" fillId="0" borderId="0" xfId="0" applyNumberFormat="1" applyFont="1" applyBorder="1" applyAlignment="1">
      <alignment horizontal="righ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6" fillId="0" borderId="18" xfId="0" applyNumberFormat="1" applyFont="1" applyBorder="1" applyAlignment="1">
      <alignment vertical="top" wrapText="1"/>
    </xf>
    <xf numFmtId="0" fontId="11" fillId="0" borderId="19" xfId="0" applyNumberFormat="1" applyFont="1" applyBorder="1" applyAlignment="1">
      <alignment vertical="top" wrapText="1"/>
    </xf>
    <xf numFmtId="0" fontId="11" fillId="0" borderId="20" xfId="0" applyNumberFormat="1" applyFont="1" applyBorder="1" applyAlignment="1">
      <alignment vertical="top" wrapText="1"/>
    </xf>
    <xf numFmtId="0" fontId="6" fillId="0" borderId="20" xfId="0" applyNumberFormat="1" applyFont="1" applyBorder="1" applyAlignment="1">
      <alignment vertical="top" wrapText="1"/>
    </xf>
    <xf numFmtId="0" fontId="6" fillId="0" borderId="21" xfId="0" applyNumberFormat="1" applyFont="1" applyBorder="1" applyAlignment="1">
      <alignment vertical="top" wrapText="1"/>
    </xf>
    <xf numFmtId="0" fontId="6" fillId="0" borderId="22" xfId="0" applyNumberFormat="1" applyFont="1" applyBorder="1" applyAlignment="1">
      <alignment vertical="top" wrapText="1"/>
    </xf>
    <xf numFmtId="0" fontId="7" fillId="0" borderId="23" xfId="0" applyNumberFormat="1" applyFont="1" applyBorder="1" applyAlignment="1">
      <alignment vertical="top" wrapText="1"/>
    </xf>
    <xf numFmtId="0" fontId="6" fillId="0" borderId="24" xfId="0" applyNumberFormat="1" applyFont="1" applyBorder="1" applyAlignment="1">
      <alignment vertical="top" wrapText="1"/>
    </xf>
    <xf numFmtId="169" fontId="7" fillId="0" borderId="24" xfId="0" applyNumberFormat="1" applyFont="1" applyBorder="1" applyAlignment="1">
      <alignment vertical="top" wrapText="1"/>
    </xf>
    <xf numFmtId="169" fontId="6" fillId="0" borderId="24" xfId="0" applyNumberFormat="1" applyFont="1" applyBorder="1" applyAlignment="1">
      <alignment vertical="top" wrapText="1"/>
    </xf>
    <xf numFmtId="169" fontId="6" fillId="0" borderId="25" xfId="0" applyNumberFormat="1" applyFont="1" applyBorder="1" applyAlignment="1">
      <alignment vertical="top" wrapText="1"/>
    </xf>
    <xf numFmtId="0" fontId="5" fillId="0" borderId="20" xfId="0" applyNumberFormat="1" applyFont="1" applyBorder="1" applyAlignment="1">
      <alignment vertical="top" wrapText="1"/>
    </xf>
    <xf numFmtId="0" fontId="2" fillId="2" borderId="10" xfId="0" applyFont="1" applyFill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15" fillId="0" borderId="8" xfId="0" applyNumberFormat="1" applyFont="1" applyBorder="1" applyAlignment="1">
      <alignment horizontal="center" vertical="top" wrapText="1"/>
    </xf>
    <xf numFmtId="0" fontId="6" fillId="0" borderId="17" xfId="0" applyNumberFormat="1" applyFont="1" applyBorder="1" applyAlignment="1">
      <alignment horizontal="center" vertical="top" wrapText="1"/>
    </xf>
    <xf numFmtId="0" fontId="14" fillId="0" borderId="0" xfId="0" applyNumberFormat="1" applyFont="1" applyBorder="1" applyAlignment="1">
      <alignment horizontal="center" vertical="top" wrapText="1"/>
    </xf>
    <xf numFmtId="0" fontId="12" fillId="0" borderId="6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horizontal="center" vertical="top" wrapText="1"/>
    </xf>
    <xf numFmtId="0" fontId="6" fillId="0" borderId="20" xfId="0" applyNumberFormat="1" applyFont="1" applyBorder="1" applyAlignment="1">
      <alignment horizontal="center" vertical="top" wrapText="1"/>
    </xf>
    <xf numFmtId="3" fontId="12" fillId="0" borderId="6" xfId="0" applyNumberFormat="1" applyFont="1" applyBorder="1" applyAlignment="1">
      <alignment horizontal="center" vertical="top" wrapText="1"/>
    </xf>
    <xf numFmtId="170" fontId="12" fillId="0" borderId="6" xfId="0" applyNumberFormat="1" applyFont="1" applyBorder="1" applyAlignment="1">
      <alignment horizontal="center" vertical="top" wrapText="1"/>
    </xf>
    <xf numFmtId="3" fontId="12" fillId="0" borderId="16" xfId="0" applyNumberFormat="1" applyFont="1" applyBorder="1" applyAlignment="1" applyProtection="1">
      <alignment horizontal="center" vertical="top" wrapText="1"/>
      <protection locked="0"/>
    </xf>
    <xf numFmtId="170" fontId="12" fillId="0" borderId="16" xfId="0" applyNumberFormat="1" applyFont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4"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PA\AppData\Local\Temp\LOGOEXPORT2.BMP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69</xdr:row>
      <xdr:rowOff>76200</xdr:rowOff>
    </xdr:from>
    <xdr:to>
      <xdr:col>7</xdr:col>
      <xdr:colOff>962025</xdr:colOff>
      <xdr:row>76</xdr:row>
      <xdr:rowOff>0</xdr:rowOff>
    </xdr:to>
    <xdr:sp macro="" textlink="Paramètres!$C$3">
      <xdr:nvSpPr>
        <xdr:cNvPr id="3073" name="AutoShape 1">
          <a:extLst>
            <a:ext uri="{FF2B5EF4-FFF2-40B4-BE49-F238E27FC236}">
              <a16:creationId xmlns:a16="http://schemas.microsoft.com/office/drawing/2014/main" id="{8694114A-815A-D237-DE31-9C0322765A1C}"/>
            </a:ext>
          </a:extLst>
        </xdr:cNvPr>
        <xdr:cNvSpPr>
          <a:spLocks noChangeArrowheads="1" noTextEdit="1"/>
        </xdr:cNvSpPr>
      </xdr:nvSpPr>
      <xdr:spPr bwMode="auto">
        <a:xfrm>
          <a:off x="3067050" y="7962900"/>
          <a:ext cx="3467100" cy="72390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053E5A66-2653-428E-AC47-B0952B393A17}" type="TxLink">
            <a:rPr lang="fr-FR" sz="1400" b="1" i="0" u="none" strike="noStrike">
              <a:solidFill>
                <a:srgbClr val="000000"/>
              </a:solidFill>
              <a:latin typeface="Arial"/>
              <a:cs typeface="Arial"/>
            </a:rPr>
            <a:t>DPGF</a:t>
          </a:fld>
          <a:endParaRPr lang="fr-FR" sz="1400" b="1"/>
        </a:p>
      </xdr:txBody>
    </xdr:sp>
    <xdr:clientData/>
  </xdr:twoCellAnchor>
  <xdr:twoCellAnchor editAs="oneCell">
    <xdr:from>
      <xdr:col>4</xdr:col>
      <xdr:colOff>0</xdr:colOff>
      <xdr:row>2</xdr:row>
      <xdr:rowOff>3392</xdr:rowOff>
    </xdr:from>
    <xdr:to>
      <xdr:col>8</xdr:col>
      <xdr:colOff>128569</xdr:colOff>
      <xdr:row>9</xdr:row>
      <xdr:rowOff>22841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51933A9-DE8B-33FE-57E7-6013781637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231992"/>
          <a:ext cx="3748069" cy="819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97F76-CE60-4683-A454-E7541EF641F0}">
  <sheetPr>
    <pageSetUpPr fitToPage="1"/>
  </sheetPr>
  <dimension ref="A1:Q98"/>
  <sheetViews>
    <sheetView showGridLines="0" tabSelected="1" topLeftCell="B2" zoomScaleNormal="100" zoomScaleSheetLayoutView="100" workbookViewId="0">
      <pane ySplit="2" topLeftCell="A11" activePane="bottomLeft" state="frozenSplit"/>
      <selection activeCell="B2" sqref="B2"/>
      <selection pane="bottomLeft" activeCell="H2" sqref="H1:H65536"/>
    </sheetView>
  </sheetViews>
  <sheetFormatPr baseColWidth="10" defaultColWidth="10.7109375" defaultRowHeight="15" customHeight="1" x14ac:dyDescent="0.2"/>
  <cols>
    <col min="1" max="1" width="10.7109375" style="26" hidden="1" customWidth="1"/>
    <col min="2" max="2" width="11" style="70" customWidth="1"/>
    <col min="3" max="3" width="24.140625" style="26" customWidth="1"/>
    <col min="4" max="5" width="8.140625" style="26" customWidth="1"/>
    <col min="6" max="8" width="8.140625" style="70" customWidth="1"/>
    <col min="9" max="10" width="12.5703125" style="26" customWidth="1"/>
    <col min="11" max="14" width="10.7109375" style="26" hidden="1" customWidth="1"/>
    <col min="15" max="17" width="0" style="26" hidden="1" customWidth="1"/>
    <col min="18" max="16384" width="10.7109375" style="26"/>
  </cols>
  <sheetData>
    <row r="1" spans="1:17" ht="15" hidden="1" customHeight="1" x14ac:dyDescent="0.2">
      <c r="A1" s="26" t="s">
        <v>31</v>
      </c>
      <c r="B1" s="70" t="s">
        <v>32</v>
      </c>
      <c r="C1" s="26" t="s">
        <v>33</v>
      </c>
      <c r="D1" s="26" t="s">
        <v>34</v>
      </c>
      <c r="E1" s="26" t="s">
        <v>35</v>
      </c>
      <c r="F1" s="70" t="s">
        <v>36</v>
      </c>
      <c r="G1" s="70" t="s">
        <v>37</v>
      </c>
      <c r="H1" s="70" t="s">
        <v>38</v>
      </c>
      <c r="I1" s="26" t="s">
        <v>39</v>
      </c>
      <c r="J1" s="26" t="s">
        <v>40</v>
      </c>
      <c r="K1" s="26" t="s">
        <v>41</v>
      </c>
      <c r="M1" s="26" t="s">
        <v>42</v>
      </c>
      <c r="N1" s="26" t="s">
        <v>43</v>
      </c>
      <c r="O1" s="26" t="s">
        <v>44</v>
      </c>
      <c r="P1" s="26" t="s">
        <v>45</v>
      </c>
      <c r="Q1" s="26" t="s">
        <v>46</v>
      </c>
    </row>
    <row r="3" spans="1:17" ht="22.5" x14ac:dyDescent="0.2">
      <c r="A3" s="26" t="s">
        <v>47</v>
      </c>
      <c r="B3" s="71" t="s">
        <v>48</v>
      </c>
      <c r="C3" s="72" t="s">
        <v>49</v>
      </c>
      <c r="D3" s="72"/>
      <c r="E3" s="72"/>
      <c r="F3" s="71" t="s">
        <v>36</v>
      </c>
      <c r="G3" s="71" t="s">
        <v>50</v>
      </c>
      <c r="H3" s="71" t="s">
        <v>51</v>
      </c>
      <c r="I3" s="71" t="s">
        <v>52</v>
      </c>
      <c r="J3" s="71" t="s">
        <v>53</v>
      </c>
      <c r="K3" s="71" t="s">
        <v>54</v>
      </c>
      <c r="L3" s="71" t="s">
        <v>55</v>
      </c>
      <c r="M3" s="71" t="s">
        <v>56</v>
      </c>
      <c r="N3" s="71" t="s">
        <v>57</v>
      </c>
      <c r="O3" s="71" t="s">
        <v>58</v>
      </c>
      <c r="P3" s="71" t="s">
        <v>59</v>
      </c>
      <c r="Q3" s="71" t="s">
        <v>60</v>
      </c>
    </row>
    <row r="4" spans="1:17" ht="15.75" x14ac:dyDescent="0.2">
      <c r="A4" s="26">
        <v>2</v>
      </c>
      <c r="B4" s="118" t="s">
        <v>61</v>
      </c>
      <c r="C4" s="75" t="s">
        <v>62</v>
      </c>
      <c r="D4" s="75"/>
      <c r="E4" s="75"/>
      <c r="F4" s="100"/>
      <c r="G4" s="100"/>
      <c r="H4" s="100"/>
      <c r="I4" s="73"/>
      <c r="J4" s="76"/>
    </row>
    <row r="5" spans="1:17" ht="15" hidden="1" customHeight="1" x14ac:dyDescent="0.2">
      <c r="A5" s="26">
        <v>3</v>
      </c>
    </row>
    <row r="6" spans="1:17" ht="15" hidden="1" customHeight="1" x14ac:dyDescent="0.2">
      <c r="A6" s="26" t="s">
        <v>63</v>
      </c>
    </row>
    <row r="7" spans="1:17" ht="15" hidden="1" customHeight="1" x14ac:dyDescent="0.2">
      <c r="A7" s="26">
        <v>3</v>
      </c>
    </row>
    <row r="8" spans="1:17" ht="15" hidden="1" customHeight="1" x14ac:dyDescent="0.2">
      <c r="A8" s="26" t="s">
        <v>63</v>
      </c>
    </row>
    <row r="9" spans="1:17" ht="15.75" x14ac:dyDescent="0.2">
      <c r="A9" s="26">
        <v>3</v>
      </c>
      <c r="B9" s="119" t="s">
        <v>64</v>
      </c>
      <c r="C9" s="74" t="s">
        <v>65</v>
      </c>
      <c r="D9" s="74"/>
      <c r="E9" s="74"/>
      <c r="F9" s="100"/>
      <c r="G9" s="100"/>
      <c r="H9" s="100"/>
      <c r="I9" s="73"/>
      <c r="J9" s="77"/>
    </row>
    <row r="10" spans="1:17" ht="15.75" thickBot="1" x14ac:dyDescent="0.25">
      <c r="A10" s="26">
        <v>4</v>
      </c>
      <c r="B10" s="119" t="s">
        <v>66</v>
      </c>
      <c r="C10" s="79" t="s">
        <v>67</v>
      </c>
      <c r="D10" s="79"/>
      <c r="E10" s="79"/>
      <c r="F10" s="122"/>
      <c r="G10" s="122"/>
      <c r="H10" s="122"/>
      <c r="I10" s="78"/>
      <c r="J10" s="80"/>
    </row>
    <row r="11" spans="1:17" ht="12.75" thickTop="1" thickBot="1" x14ac:dyDescent="0.25">
      <c r="A11" s="26">
        <v>9</v>
      </c>
      <c r="B11" s="120" t="s">
        <v>68</v>
      </c>
      <c r="C11" s="82" t="s">
        <v>69</v>
      </c>
      <c r="D11" s="82"/>
      <c r="E11" s="82"/>
      <c r="F11" s="123" t="s">
        <v>70</v>
      </c>
      <c r="G11" s="126">
        <v>1</v>
      </c>
      <c r="H11" s="128"/>
      <c r="I11" s="84"/>
      <c r="J11" s="83">
        <f>IF(AND(G11= "",H11= ""), 0, ROUND(ROUND(I11, 2) * ROUND(IF(H11="",G11,H11),  0), 2))</f>
        <v>0</v>
      </c>
      <c r="M11" s="81">
        <v>0.2</v>
      </c>
      <c r="Q11" s="26">
        <v>1979</v>
      </c>
    </row>
    <row r="12" spans="1:17" ht="15" hidden="1" customHeight="1" thickTop="1" x14ac:dyDescent="0.2">
      <c r="A12" s="26" t="s">
        <v>71</v>
      </c>
    </row>
    <row r="13" spans="1:17" ht="15" hidden="1" customHeight="1" thickTop="1" x14ac:dyDescent="0.2">
      <c r="A13" s="26" t="s">
        <v>72</v>
      </c>
    </row>
    <row r="14" spans="1:17" ht="12.75" thickTop="1" thickBot="1" x14ac:dyDescent="0.25">
      <c r="A14" s="26">
        <v>9</v>
      </c>
      <c r="B14" s="120" t="s">
        <v>73</v>
      </c>
      <c r="C14" s="82" t="s">
        <v>74</v>
      </c>
      <c r="D14" s="82"/>
      <c r="E14" s="82"/>
      <c r="F14" s="123" t="s">
        <v>70</v>
      </c>
      <c r="G14" s="126">
        <v>1</v>
      </c>
      <c r="H14" s="128"/>
      <c r="I14" s="84"/>
      <c r="J14" s="83">
        <f>IF(AND(G14= "",H14= ""), 0, ROUND(ROUND(I14, 2) * ROUND(IF(H14="",G14,H14),  0), 2))</f>
        <v>0</v>
      </c>
      <c r="M14" s="81">
        <v>0.2</v>
      </c>
      <c r="Q14" s="26">
        <v>1979</v>
      </c>
    </row>
    <row r="15" spans="1:17" ht="15" hidden="1" customHeight="1" thickTop="1" x14ac:dyDescent="0.2">
      <c r="A15" s="26" t="s">
        <v>71</v>
      </c>
    </row>
    <row r="16" spans="1:17" ht="15" hidden="1" customHeight="1" thickTop="1" x14ac:dyDescent="0.2">
      <c r="A16" s="26" t="s">
        <v>72</v>
      </c>
    </row>
    <row r="17" spans="1:17" ht="15" customHeight="1" thickTop="1" x14ac:dyDescent="0.2">
      <c r="A17" s="26" t="s">
        <v>75</v>
      </c>
      <c r="B17" s="121"/>
      <c r="C17" s="69"/>
      <c r="D17" s="69"/>
      <c r="E17" s="69"/>
      <c r="J17" s="92"/>
    </row>
    <row r="18" spans="1:17" ht="12.75" x14ac:dyDescent="0.2">
      <c r="B18" s="121"/>
      <c r="C18" s="85" t="s">
        <v>67</v>
      </c>
      <c r="D18" s="85"/>
      <c r="E18" s="85"/>
      <c r="F18" s="86"/>
      <c r="G18" s="86"/>
      <c r="H18" s="86"/>
      <c r="I18" s="86"/>
      <c r="J18" s="87"/>
    </row>
    <row r="19" spans="1:17" ht="15" customHeight="1" x14ac:dyDescent="0.2">
      <c r="B19" s="121"/>
      <c r="C19" s="69"/>
      <c r="D19" s="69"/>
      <c r="E19" s="69"/>
      <c r="F19" s="69"/>
      <c r="G19" s="69"/>
      <c r="H19" s="69"/>
      <c r="I19" s="69"/>
      <c r="J19" s="88"/>
    </row>
    <row r="20" spans="1:17" ht="15" customHeight="1" x14ac:dyDescent="0.2">
      <c r="B20" s="121"/>
      <c r="C20" s="89" t="s">
        <v>76</v>
      </c>
      <c r="D20" s="89"/>
      <c r="E20" s="89"/>
      <c r="F20" s="90">
        <f>SUMIF(K11:K17, IF(K10="","",K10), J11:J17)</f>
        <v>0</v>
      </c>
      <c r="G20" s="90"/>
      <c r="H20" s="90"/>
      <c r="I20" s="90"/>
      <c r="J20" s="91"/>
    </row>
    <row r="21" spans="1:17" ht="15.75" thickBot="1" x14ac:dyDescent="0.25">
      <c r="A21" s="26">
        <v>4</v>
      </c>
      <c r="B21" s="119" t="s">
        <v>77</v>
      </c>
      <c r="C21" s="93" t="s">
        <v>78</v>
      </c>
      <c r="D21" s="93"/>
      <c r="E21" s="93"/>
      <c r="F21" s="122"/>
      <c r="G21" s="122"/>
      <c r="H21" s="122"/>
      <c r="I21" s="78"/>
      <c r="J21" s="94"/>
    </row>
    <row r="22" spans="1:17" ht="12.75" thickTop="1" thickBot="1" x14ac:dyDescent="0.25">
      <c r="A22" s="26">
        <v>9</v>
      </c>
      <c r="B22" s="120" t="s">
        <v>79</v>
      </c>
      <c r="C22" s="82" t="s">
        <v>80</v>
      </c>
      <c r="D22" s="82"/>
      <c r="E22" s="82"/>
      <c r="F22" s="123" t="s">
        <v>70</v>
      </c>
      <c r="G22" s="126">
        <v>1</v>
      </c>
      <c r="H22" s="128"/>
      <c r="I22" s="84"/>
      <c r="J22" s="83">
        <f>IF(AND(G22= "",H22= ""), 0, ROUND(ROUND(I22, 2) * ROUND(IF(H22="",G22,H22),  0), 2))</f>
        <v>0</v>
      </c>
      <c r="M22" s="81">
        <v>0.2</v>
      </c>
      <c r="Q22" s="26">
        <v>1979</v>
      </c>
    </row>
    <row r="23" spans="1:17" ht="15" hidden="1" customHeight="1" thickTop="1" x14ac:dyDescent="0.2">
      <c r="A23" s="26" t="s">
        <v>71</v>
      </c>
    </row>
    <row r="24" spans="1:17" ht="15" hidden="1" customHeight="1" thickTop="1" x14ac:dyDescent="0.2">
      <c r="A24" s="26" t="s">
        <v>72</v>
      </c>
    </row>
    <row r="25" spans="1:17" ht="15" customHeight="1" thickTop="1" x14ac:dyDescent="0.2">
      <c r="A25" s="26" t="s">
        <v>75</v>
      </c>
      <c r="B25" s="121"/>
      <c r="C25" s="69"/>
      <c r="D25" s="69"/>
      <c r="E25" s="69"/>
      <c r="J25" s="92"/>
    </row>
    <row r="26" spans="1:17" ht="12.75" x14ac:dyDescent="0.2">
      <c r="B26" s="121"/>
      <c r="C26" s="85" t="s">
        <v>78</v>
      </c>
      <c r="D26" s="85"/>
      <c r="E26" s="85"/>
      <c r="F26" s="86"/>
      <c r="G26" s="86"/>
      <c r="H26" s="86"/>
      <c r="I26" s="86"/>
      <c r="J26" s="87"/>
    </row>
    <row r="27" spans="1:17" ht="15" customHeight="1" x14ac:dyDescent="0.2">
      <c r="B27" s="121"/>
      <c r="C27" s="69"/>
      <c r="D27" s="69"/>
      <c r="E27" s="69"/>
      <c r="F27" s="69"/>
      <c r="G27" s="69"/>
      <c r="H27" s="69"/>
      <c r="I27" s="69"/>
      <c r="J27" s="88"/>
    </row>
    <row r="28" spans="1:17" ht="15" customHeight="1" x14ac:dyDescent="0.2">
      <c r="B28" s="121"/>
      <c r="C28" s="89" t="s">
        <v>76</v>
      </c>
      <c r="D28" s="89"/>
      <c r="E28" s="89"/>
      <c r="F28" s="90">
        <f>SUMIF(K22:K25, IF(K21="","",K21), J22:J25)</f>
        <v>0</v>
      </c>
      <c r="G28" s="90"/>
      <c r="H28" s="90"/>
      <c r="I28" s="90"/>
      <c r="J28" s="91"/>
    </row>
    <row r="29" spans="1:17" ht="15.75" thickBot="1" x14ac:dyDescent="0.25">
      <c r="A29" s="26">
        <v>4</v>
      </c>
      <c r="B29" s="119" t="s">
        <v>81</v>
      </c>
      <c r="C29" s="93" t="s">
        <v>82</v>
      </c>
      <c r="D29" s="93"/>
      <c r="E29" s="93"/>
      <c r="F29" s="122"/>
      <c r="G29" s="122"/>
      <c r="H29" s="122"/>
      <c r="I29" s="78"/>
      <c r="J29" s="94"/>
    </row>
    <row r="30" spans="1:17" ht="12.75" thickTop="1" thickBot="1" x14ac:dyDescent="0.25">
      <c r="A30" s="26">
        <v>9</v>
      </c>
      <c r="B30" s="120" t="s">
        <v>83</v>
      </c>
      <c r="C30" s="82" t="s">
        <v>84</v>
      </c>
      <c r="D30" s="82"/>
      <c r="E30" s="82"/>
      <c r="F30" s="123" t="s">
        <v>70</v>
      </c>
      <c r="G30" s="126">
        <v>1</v>
      </c>
      <c r="H30" s="128"/>
      <c r="I30" s="84"/>
      <c r="J30" s="83">
        <f>IF(AND(G30= "",H30= ""), 0, ROUND(ROUND(I30, 2) * ROUND(IF(H30="",G30,H30),  0), 2))</f>
        <v>0</v>
      </c>
      <c r="M30" s="81">
        <v>0.2</v>
      </c>
      <c r="Q30" s="26">
        <v>1979</v>
      </c>
    </row>
    <row r="31" spans="1:17" ht="15" hidden="1" customHeight="1" thickTop="1" x14ac:dyDescent="0.2">
      <c r="A31" s="26" t="s">
        <v>71</v>
      </c>
    </row>
    <row r="32" spans="1:17" ht="15" hidden="1" customHeight="1" thickTop="1" x14ac:dyDescent="0.2">
      <c r="A32" s="26" t="s">
        <v>71</v>
      </c>
    </row>
    <row r="33" spans="1:17" ht="15" hidden="1" customHeight="1" thickTop="1" x14ac:dyDescent="0.2">
      <c r="A33" s="26" t="s">
        <v>85</v>
      </c>
    </row>
    <row r="34" spans="1:17" ht="15" hidden="1" customHeight="1" thickTop="1" x14ac:dyDescent="0.2">
      <c r="A34" s="26" t="s">
        <v>72</v>
      </c>
    </row>
    <row r="35" spans="1:17" ht="15" customHeight="1" thickTop="1" x14ac:dyDescent="0.2">
      <c r="A35" s="26" t="s">
        <v>75</v>
      </c>
      <c r="B35" s="121"/>
      <c r="C35" s="69"/>
      <c r="D35" s="69"/>
      <c r="E35" s="69"/>
      <c r="J35" s="92"/>
    </row>
    <row r="36" spans="1:17" ht="12.75" x14ac:dyDescent="0.2">
      <c r="B36" s="121"/>
      <c r="C36" s="85" t="s">
        <v>82</v>
      </c>
      <c r="D36" s="85"/>
      <c r="E36" s="85"/>
      <c r="F36" s="86"/>
      <c r="G36" s="86"/>
      <c r="H36" s="86"/>
      <c r="I36" s="86"/>
      <c r="J36" s="87"/>
    </row>
    <row r="37" spans="1:17" ht="15" customHeight="1" x14ac:dyDescent="0.2">
      <c r="B37" s="121"/>
      <c r="C37" s="69"/>
      <c r="D37" s="69"/>
      <c r="E37" s="69"/>
      <c r="F37" s="69"/>
      <c r="G37" s="69"/>
      <c r="H37" s="69"/>
      <c r="I37" s="69"/>
      <c r="J37" s="88"/>
    </row>
    <row r="38" spans="1:17" ht="15" customHeight="1" x14ac:dyDescent="0.2">
      <c r="B38" s="121"/>
      <c r="C38" s="89" t="s">
        <v>76</v>
      </c>
      <c r="D38" s="89"/>
      <c r="E38" s="89"/>
      <c r="F38" s="90">
        <f>SUMIF(K30:K35, IF(K29="","",K29), J30:J35)</f>
        <v>0</v>
      </c>
      <c r="G38" s="90"/>
      <c r="H38" s="90"/>
      <c r="I38" s="90"/>
      <c r="J38" s="91"/>
    </row>
    <row r="39" spans="1:17" x14ac:dyDescent="0.2">
      <c r="A39" s="26">
        <v>4</v>
      </c>
      <c r="B39" s="119" t="s">
        <v>86</v>
      </c>
      <c r="C39" s="93" t="s">
        <v>87</v>
      </c>
      <c r="D39" s="93"/>
      <c r="E39" s="93"/>
      <c r="F39" s="122"/>
      <c r="G39" s="122"/>
      <c r="H39" s="122"/>
      <c r="I39" s="78"/>
      <c r="J39" s="94"/>
    </row>
    <row r="40" spans="1:17" ht="13.5" thickBot="1" x14ac:dyDescent="0.25">
      <c r="A40" s="26">
        <v>6</v>
      </c>
      <c r="B40" s="119" t="s">
        <v>88</v>
      </c>
      <c r="C40" s="96" t="s">
        <v>89</v>
      </c>
      <c r="D40" s="96"/>
      <c r="E40" s="96"/>
      <c r="F40" s="124"/>
      <c r="G40" s="124"/>
      <c r="H40" s="124"/>
      <c r="I40" s="95"/>
      <c r="J40" s="97"/>
    </row>
    <row r="41" spans="1:17" ht="12.75" thickTop="1" thickBot="1" x14ac:dyDescent="0.25">
      <c r="A41" s="26">
        <v>9</v>
      </c>
      <c r="B41" s="120" t="s">
        <v>90</v>
      </c>
      <c r="C41" s="82" t="s">
        <v>91</v>
      </c>
      <c r="D41" s="82"/>
      <c r="E41" s="82"/>
      <c r="F41" s="123" t="s">
        <v>70</v>
      </c>
      <c r="G41" s="126">
        <v>1</v>
      </c>
      <c r="H41" s="128"/>
      <c r="I41" s="84"/>
      <c r="J41" s="83">
        <f>IF(AND(G41= "",H41= ""), 0, ROUND(ROUND(I41, 2) * ROUND(IF(H41="",G41,H41),  0), 2))</f>
        <v>0</v>
      </c>
      <c r="M41" s="81">
        <v>0.2</v>
      </c>
      <c r="Q41" s="26">
        <v>1979</v>
      </c>
    </row>
    <row r="42" spans="1:17" ht="15" hidden="1" customHeight="1" thickTop="1" x14ac:dyDescent="0.2">
      <c r="A42" s="26" t="s">
        <v>71</v>
      </c>
    </row>
    <row r="43" spans="1:17" ht="15" hidden="1" customHeight="1" thickTop="1" x14ac:dyDescent="0.2">
      <c r="A43" s="26" t="s">
        <v>72</v>
      </c>
    </row>
    <row r="44" spans="1:17" ht="12.75" thickTop="1" thickBot="1" x14ac:dyDescent="0.25">
      <c r="A44" s="26">
        <v>9</v>
      </c>
      <c r="B44" s="120" t="s">
        <v>92</v>
      </c>
      <c r="C44" s="82" t="s">
        <v>93</v>
      </c>
      <c r="D44" s="82"/>
      <c r="E44" s="82"/>
      <c r="F44" s="123" t="s">
        <v>70</v>
      </c>
      <c r="G44" s="126">
        <v>1</v>
      </c>
      <c r="H44" s="128"/>
      <c r="I44" s="84"/>
      <c r="J44" s="83">
        <f>IF(AND(G44= "",H44= ""), 0, ROUND(ROUND(I44, 2) * ROUND(IF(H44="",G44,H44),  0), 2))</f>
        <v>0</v>
      </c>
      <c r="M44" s="81">
        <v>0.2</v>
      </c>
      <c r="Q44" s="26">
        <v>1979</v>
      </c>
    </row>
    <row r="45" spans="1:17" ht="15" hidden="1" customHeight="1" thickTop="1" x14ac:dyDescent="0.2">
      <c r="A45" s="26" t="s">
        <v>71</v>
      </c>
    </row>
    <row r="46" spans="1:17" ht="15" hidden="1" customHeight="1" thickTop="1" x14ac:dyDescent="0.2">
      <c r="A46" s="26" t="s">
        <v>94</v>
      </c>
    </row>
    <row r="47" spans="1:17" ht="15" hidden="1" customHeight="1" thickTop="1" x14ac:dyDescent="0.2">
      <c r="A47" s="26" t="s">
        <v>72</v>
      </c>
    </row>
    <row r="48" spans="1:17" ht="12.75" thickTop="1" thickBot="1" x14ac:dyDescent="0.25">
      <c r="A48" s="26">
        <v>9</v>
      </c>
      <c r="B48" s="120" t="s">
        <v>95</v>
      </c>
      <c r="C48" s="82" t="s">
        <v>96</v>
      </c>
      <c r="D48" s="82"/>
      <c r="E48" s="82"/>
      <c r="F48" s="123" t="s">
        <v>70</v>
      </c>
      <c r="G48" s="126">
        <v>1</v>
      </c>
      <c r="H48" s="128"/>
      <c r="I48" s="84"/>
      <c r="J48" s="83">
        <f>IF(AND(G48= "",H48= ""), 0, ROUND(ROUND(I48, 2) * ROUND(IF(H48="",G48,H48),  0), 2))</f>
        <v>0</v>
      </c>
      <c r="M48" s="81">
        <v>0.2</v>
      </c>
      <c r="Q48" s="26">
        <v>1979</v>
      </c>
    </row>
    <row r="49" spans="1:17" ht="15" hidden="1" customHeight="1" thickTop="1" x14ac:dyDescent="0.2">
      <c r="A49" s="26" t="s">
        <v>71</v>
      </c>
    </row>
    <row r="50" spans="1:17" ht="15" hidden="1" customHeight="1" thickTop="1" x14ac:dyDescent="0.2">
      <c r="A50" s="26" t="s">
        <v>94</v>
      </c>
    </row>
    <row r="51" spans="1:17" ht="15" hidden="1" customHeight="1" thickTop="1" x14ac:dyDescent="0.2">
      <c r="A51" s="26" t="s">
        <v>72</v>
      </c>
    </row>
    <row r="52" spans="1:17" ht="12.75" thickTop="1" thickBot="1" x14ac:dyDescent="0.25">
      <c r="A52" s="26">
        <v>9</v>
      </c>
      <c r="B52" s="120" t="s">
        <v>97</v>
      </c>
      <c r="C52" s="82" t="s">
        <v>98</v>
      </c>
      <c r="D52" s="82"/>
      <c r="E52" s="82"/>
      <c r="F52" s="123" t="s">
        <v>70</v>
      </c>
      <c r="G52" s="126">
        <v>10</v>
      </c>
      <c r="H52" s="128"/>
      <c r="I52" s="84"/>
      <c r="J52" s="83">
        <f>IF(AND(G52= "",H52= ""), 0, ROUND(ROUND(I52, 2) * ROUND(IF(H52="",G52,H52),  0), 2))</f>
        <v>0</v>
      </c>
      <c r="M52" s="81">
        <v>0.2</v>
      </c>
      <c r="Q52" s="26">
        <v>1979</v>
      </c>
    </row>
    <row r="53" spans="1:17" ht="15" hidden="1" customHeight="1" thickTop="1" x14ac:dyDescent="0.2">
      <c r="A53" s="26" t="s">
        <v>71</v>
      </c>
    </row>
    <row r="54" spans="1:17" ht="15" hidden="1" customHeight="1" thickTop="1" x14ac:dyDescent="0.2">
      <c r="A54" s="26" t="s">
        <v>72</v>
      </c>
    </row>
    <row r="55" spans="1:17" ht="12.75" thickTop="1" thickBot="1" x14ac:dyDescent="0.25">
      <c r="A55" s="26">
        <v>9</v>
      </c>
      <c r="B55" s="120" t="s">
        <v>99</v>
      </c>
      <c r="C55" s="82" t="s">
        <v>100</v>
      </c>
      <c r="D55" s="82"/>
      <c r="E55" s="82"/>
      <c r="F55" s="123" t="s">
        <v>70</v>
      </c>
      <c r="G55" s="126">
        <v>2</v>
      </c>
      <c r="H55" s="128"/>
      <c r="I55" s="84"/>
      <c r="J55" s="83">
        <f>IF(AND(G55= "",H55= ""), 0, ROUND(ROUND(I55, 2) * ROUND(IF(H55="",G55,H55),  0), 2))</f>
        <v>0</v>
      </c>
      <c r="M55" s="81">
        <v>0.2</v>
      </c>
      <c r="Q55" s="26">
        <v>1979</v>
      </c>
    </row>
    <row r="56" spans="1:17" ht="15" hidden="1" customHeight="1" thickTop="1" x14ac:dyDescent="0.2">
      <c r="A56" s="26" t="s">
        <v>71</v>
      </c>
    </row>
    <row r="57" spans="1:17" ht="15" hidden="1" customHeight="1" thickTop="1" x14ac:dyDescent="0.2">
      <c r="A57" s="26" t="s">
        <v>72</v>
      </c>
    </row>
    <row r="58" spans="1:17" ht="12.75" thickTop="1" thickBot="1" x14ac:dyDescent="0.25">
      <c r="A58" s="26">
        <v>9</v>
      </c>
      <c r="B58" s="120" t="s">
        <v>101</v>
      </c>
      <c r="C58" s="82" t="s">
        <v>102</v>
      </c>
      <c r="D58" s="82"/>
      <c r="E58" s="82"/>
      <c r="F58" s="123" t="s">
        <v>103</v>
      </c>
      <c r="G58" s="127">
        <v>1</v>
      </c>
      <c r="H58" s="129"/>
      <c r="I58" s="84"/>
      <c r="J58" s="83">
        <f>IF(AND(G58= "",H58= ""), 0, ROUND(ROUND(I58, 2) * ROUND(IF(H58="",G58,H58),  3), 2))</f>
        <v>0</v>
      </c>
      <c r="M58" s="81">
        <v>0.2</v>
      </c>
      <c r="Q58" s="26">
        <v>1979</v>
      </c>
    </row>
    <row r="59" spans="1:17" ht="15" hidden="1" customHeight="1" thickTop="1" x14ac:dyDescent="0.2">
      <c r="A59" s="26" t="s">
        <v>71</v>
      </c>
    </row>
    <row r="60" spans="1:17" ht="15" hidden="1" customHeight="1" thickTop="1" x14ac:dyDescent="0.2">
      <c r="A60" s="26" t="s">
        <v>72</v>
      </c>
    </row>
    <row r="61" spans="1:17" ht="15" customHeight="1" thickTop="1" x14ac:dyDescent="0.2">
      <c r="A61" s="26" t="s">
        <v>104</v>
      </c>
      <c r="B61" s="121"/>
      <c r="C61" s="69"/>
      <c r="D61" s="69"/>
      <c r="E61" s="69"/>
      <c r="J61" s="92"/>
    </row>
    <row r="62" spans="1:17" ht="12.75" x14ac:dyDescent="0.2">
      <c r="B62" s="121"/>
      <c r="C62" s="85" t="s">
        <v>89</v>
      </c>
      <c r="D62" s="85"/>
      <c r="E62" s="85"/>
      <c r="F62" s="86"/>
      <c r="G62" s="86"/>
      <c r="H62" s="86"/>
      <c r="I62" s="86"/>
      <c r="J62" s="87"/>
    </row>
    <row r="63" spans="1:17" ht="15" customHeight="1" x14ac:dyDescent="0.2">
      <c r="B63" s="121"/>
      <c r="C63" s="69"/>
      <c r="D63" s="69"/>
      <c r="E63" s="69"/>
      <c r="F63" s="69"/>
      <c r="G63" s="69"/>
      <c r="H63" s="69"/>
      <c r="I63" s="69"/>
      <c r="J63" s="88"/>
    </row>
    <row r="64" spans="1:17" ht="15" customHeight="1" x14ac:dyDescent="0.2">
      <c r="B64" s="121"/>
      <c r="C64" s="89" t="s">
        <v>76</v>
      </c>
      <c r="D64" s="89"/>
      <c r="E64" s="89"/>
      <c r="F64" s="90">
        <f>SUMIF(K41:K61, IF(K40="","",K40), J41:J61)</f>
        <v>0</v>
      </c>
      <c r="G64" s="90"/>
      <c r="H64" s="90"/>
      <c r="I64" s="90"/>
      <c r="J64" s="91"/>
    </row>
    <row r="65" spans="1:17" ht="15" customHeight="1" x14ac:dyDescent="0.2">
      <c r="A65" s="26" t="s">
        <v>75</v>
      </c>
      <c r="B65" s="121"/>
      <c r="C65" s="98"/>
      <c r="D65" s="98"/>
      <c r="E65" s="98"/>
      <c r="J65" s="99"/>
    </row>
    <row r="66" spans="1:17" ht="12.75" x14ac:dyDescent="0.2">
      <c r="B66" s="121"/>
      <c r="C66" s="85" t="s">
        <v>87</v>
      </c>
      <c r="D66" s="85"/>
      <c r="E66" s="85"/>
      <c r="F66" s="86"/>
      <c r="G66" s="86"/>
      <c r="H66" s="86"/>
      <c r="I66" s="86"/>
      <c r="J66" s="87"/>
    </row>
    <row r="67" spans="1:17" ht="15" customHeight="1" x14ac:dyDescent="0.2">
      <c r="B67" s="121"/>
      <c r="C67" s="69"/>
      <c r="D67" s="69"/>
      <c r="E67" s="69"/>
      <c r="F67" s="69"/>
      <c r="G67" s="69"/>
      <c r="H67" s="69"/>
      <c r="I67" s="69"/>
      <c r="J67" s="88"/>
    </row>
    <row r="68" spans="1:17" ht="15" customHeight="1" x14ac:dyDescent="0.2">
      <c r="B68" s="121"/>
      <c r="C68" s="89" t="s">
        <v>76</v>
      </c>
      <c r="D68" s="89"/>
      <c r="E68" s="89"/>
      <c r="F68" s="90">
        <f>SUMIF(K40:K65, IF(K39="","",K39), J40:J65)</f>
        <v>0</v>
      </c>
      <c r="G68" s="90"/>
      <c r="H68" s="90"/>
      <c r="I68" s="90"/>
      <c r="J68" s="91"/>
    </row>
    <row r="69" spans="1:17" ht="15.75" thickBot="1" x14ac:dyDescent="0.25">
      <c r="A69" s="26">
        <v>4</v>
      </c>
      <c r="B69" s="119" t="s">
        <v>105</v>
      </c>
      <c r="C69" s="93" t="s">
        <v>106</v>
      </c>
      <c r="D69" s="93"/>
      <c r="E69" s="93"/>
      <c r="F69" s="122"/>
      <c r="G69" s="122"/>
      <c r="H69" s="122"/>
      <c r="I69" s="78"/>
      <c r="J69" s="94"/>
    </row>
    <row r="70" spans="1:17" ht="12.75" thickTop="1" thickBot="1" x14ac:dyDescent="0.25">
      <c r="A70" s="26">
        <v>9</v>
      </c>
      <c r="B70" s="120" t="s">
        <v>107</v>
      </c>
      <c r="C70" s="82" t="s">
        <v>108</v>
      </c>
      <c r="D70" s="82"/>
      <c r="E70" s="82"/>
      <c r="F70" s="123" t="s">
        <v>70</v>
      </c>
      <c r="G70" s="126">
        <v>1</v>
      </c>
      <c r="H70" s="128"/>
      <c r="I70" s="84"/>
      <c r="J70" s="83">
        <f>IF(AND(G70= "",H70= ""), 0, ROUND(ROUND(I70, 2) * ROUND(IF(H70="",G70,H70),  0), 2))</f>
        <v>0</v>
      </c>
      <c r="M70" s="81">
        <v>0.2</v>
      </c>
      <c r="Q70" s="26">
        <v>1979</v>
      </c>
    </row>
    <row r="71" spans="1:17" ht="15" hidden="1" customHeight="1" thickTop="1" x14ac:dyDescent="0.2">
      <c r="A71" s="26" t="s">
        <v>71</v>
      </c>
    </row>
    <row r="72" spans="1:17" ht="15" hidden="1" customHeight="1" thickTop="1" x14ac:dyDescent="0.2">
      <c r="A72" s="26" t="s">
        <v>72</v>
      </c>
    </row>
    <row r="73" spans="1:17" ht="12.75" thickTop="1" thickBot="1" x14ac:dyDescent="0.25">
      <c r="A73" s="26">
        <v>9</v>
      </c>
      <c r="B73" s="120" t="s">
        <v>109</v>
      </c>
      <c r="C73" s="82" t="s">
        <v>110</v>
      </c>
      <c r="D73" s="82"/>
      <c r="E73" s="82"/>
      <c r="F73" s="123" t="s">
        <v>70</v>
      </c>
      <c r="G73" s="126">
        <v>1</v>
      </c>
      <c r="H73" s="128"/>
      <c r="I73" s="84"/>
      <c r="J73" s="83">
        <f>IF(AND(G73= "",H73= ""), 0, ROUND(ROUND(I73, 2) * ROUND(IF(H73="",G73,H73),  0), 2))</f>
        <v>0</v>
      </c>
      <c r="M73" s="81">
        <v>0.2</v>
      </c>
      <c r="Q73" s="26">
        <v>1979</v>
      </c>
    </row>
    <row r="74" spans="1:17" ht="15" hidden="1" customHeight="1" thickTop="1" x14ac:dyDescent="0.2">
      <c r="A74" s="26" t="s">
        <v>71</v>
      </c>
    </row>
    <row r="75" spans="1:17" ht="15" hidden="1" customHeight="1" thickTop="1" x14ac:dyDescent="0.2">
      <c r="A75" s="26" t="s">
        <v>72</v>
      </c>
    </row>
    <row r="76" spans="1:17" ht="12.75" thickTop="1" thickBot="1" x14ac:dyDescent="0.25">
      <c r="A76" s="26">
        <v>9</v>
      </c>
      <c r="B76" s="120" t="s">
        <v>111</v>
      </c>
      <c r="C76" s="82" t="s">
        <v>112</v>
      </c>
      <c r="D76" s="82"/>
      <c r="E76" s="82"/>
      <c r="F76" s="123" t="s">
        <v>70</v>
      </c>
      <c r="G76" s="126">
        <v>1</v>
      </c>
      <c r="H76" s="128"/>
      <c r="I76" s="84"/>
      <c r="J76" s="83">
        <f>IF(AND(G76= "",H76= ""), 0, ROUND(ROUND(I76, 2) * ROUND(IF(H76="",G76,H76),  0), 2))</f>
        <v>0</v>
      </c>
      <c r="M76" s="81">
        <v>0.2</v>
      </c>
      <c r="Q76" s="26">
        <v>1979</v>
      </c>
    </row>
    <row r="77" spans="1:17" ht="15" hidden="1" customHeight="1" thickTop="1" x14ac:dyDescent="0.2">
      <c r="A77" s="26" t="s">
        <v>71</v>
      </c>
    </row>
    <row r="78" spans="1:17" ht="15" hidden="1" customHeight="1" thickTop="1" x14ac:dyDescent="0.2">
      <c r="A78" s="26" t="s">
        <v>72</v>
      </c>
    </row>
    <row r="79" spans="1:17" ht="15" customHeight="1" thickTop="1" x14ac:dyDescent="0.2">
      <c r="A79" s="26" t="s">
        <v>75</v>
      </c>
      <c r="B79" s="121"/>
      <c r="C79" s="69"/>
      <c r="D79" s="69"/>
      <c r="E79" s="69"/>
      <c r="J79" s="92"/>
    </row>
    <row r="80" spans="1:17" ht="12.75" x14ac:dyDescent="0.2">
      <c r="B80" s="121"/>
      <c r="C80" s="85" t="s">
        <v>106</v>
      </c>
      <c r="D80" s="85"/>
      <c r="E80" s="85"/>
      <c r="F80" s="86"/>
      <c r="G80" s="86"/>
      <c r="H80" s="86"/>
      <c r="I80" s="86"/>
      <c r="J80" s="87"/>
    </row>
    <row r="81" spans="1:10" ht="15" customHeight="1" x14ac:dyDescent="0.2">
      <c r="B81" s="121"/>
      <c r="C81" s="69"/>
      <c r="D81" s="69"/>
      <c r="E81" s="69"/>
      <c r="F81" s="69"/>
      <c r="G81" s="69"/>
      <c r="H81" s="69"/>
      <c r="I81" s="69"/>
      <c r="J81" s="88"/>
    </row>
    <row r="82" spans="1:10" ht="15" customHeight="1" x14ac:dyDescent="0.2">
      <c r="B82" s="121"/>
      <c r="C82" s="89" t="s">
        <v>76</v>
      </c>
      <c r="D82" s="89"/>
      <c r="E82" s="89"/>
      <c r="F82" s="90">
        <f>SUMIF(K70:K79, IF(K69="","",K69), J70:J79)</f>
        <v>0</v>
      </c>
      <c r="G82" s="90"/>
      <c r="H82" s="90"/>
      <c r="I82" s="90"/>
      <c r="J82" s="91"/>
    </row>
    <row r="83" spans="1:10" ht="15" customHeight="1" x14ac:dyDescent="0.2">
      <c r="A83" s="26" t="s">
        <v>63</v>
      </c>
      <c r="B83" s="121"/>
      <c r="C83" s="98"/>
      <c r="D83" s="98"/>
      <c r="E83" s="98"/>
      <c r="J83" s="99"/>
    </row>
    <row r="84" spans="1:10" ht="12.75" x14ac:dyDescent="0.2">
      <c r="B84" s="121"/>
      <c r="C84" s="85" t="s">
        <v>65</v>
      </c>
      <c r="D84" s="85"/>
      <c r="E84" s="85"/>
      <c r="F84" s="86"/>
      <c r="G84" s="86"/>
      <c r="H84" s="86"/>
      <c r="I84" s="86"/>
      <c r="J84" s="87"/>
    </row>
    <row r="85" spans="1:10" ht="15" customHeight="1" x14ac:dyDescent="0.2">
      <c r="B85" s="121"/>
      <c r="C85" s="69"/>
      <c r="D85" s="69"/>
      <c r="E85" s="69"/>
      <c r="F85" s="69"/>
      <c r="G85" s="69"/>
      <c r="H85" s="69"/>
      <c r="I85" s="69"/>
      <c r="J85" s="88"/>
    </row>
    <row r="86" spans="1:10" ht="15" customHeight="1" x14ac:dyDescent="0.2">
      <c r="B86" s="121"/>
      <c r="C86" s="89" t="s">
        <v>76</v>
      </c>
      <c r="D86" s="89"/>
      <c r="E86" s="89"/>
      <c r="F86" s="90">
        <f>SUMIF(K10:K83, IF(K9="","",K9), J10:J83)</f>
        <v>0</v>
      </c>
      <c r="G86" s="90"/>
      <c r="H86" s="90"/>
      <c r="I86" s="90"/>
      <c r="J86" s="91"/>
    </row>
    <row r="87" spans="1:10" ht="31.5" customHeight="1" x14ac:dyDescent="0.2">
      <c r="C87" s="102" t="s">
        <v>113</v>
      </c>
      <c r="D87" s="102"/>
      <c r="E87" s="102"/>
      <c r="F87" s="102"/>
      <c r="G87" s="102"/>
      <c r="H87" s="102"/>
      <c r="I87" s="102"/>
      <c r="J87" s="102"/>
    </row>
    <row r="89" spans="1:10" ht="15" customHeight="1" x14ac:dyDescent="0.2">
      <c r="C89" s="101" t="s">
        <v>114</v>
      </c>
      <c r="D89" s="101"/>
      <c r="E89" s="101"/>
      <c r="F89" s="101"/>
      <c r="G89" s="101"/>
      <c r="H89" s="101"/>
      <c r="I89" s="101"/>
      <c r="J89" s="101"/>
    </row>
    <row r="90" spans="1:10" ht="31.5" customHeight="1" x14ac:dyDescent="0.2">
      <c r="C90" s="104" t="s">
        <v>115</v>
      </c>
      <c r="D90" s="104"/>
      <c r="E90" s="104"/>
      <c r="F90" s="103">
        <f>SUMIF(K11:K14, "", J11:J14)</f>
        <v>0</v>
      </c>
      <c r="G90" s="103"/>
      <c r="H90" s="103"/>
      <c r="I90" s="103"/>
      <c r="J90" s="103"/>
    </row>
    <row r="91" spans="1:10" ht="15.75" x14ac:dyDescent="0.2">
      <c r="C91" s="104" t="s">
        <v>116</v>
      </c>
      <c r="D91" s="104"/>
      <c r="E91" s="104"/>
      <c r="F91" s="103">
        <f>SUMIF(K22:K22, "", J22:J22)</f>
        <v>0</v>
      </c>
      <c r="G91" s="103"/>
      <c r="H91" s="103"/>
      <c r="I91" s="103"/>
      <c r="J91" s="103"/>
    </row>
    <row r="92" spans="1:10" ht="15.75" x14ac:dyDescent="0.2">
      <c r="C92" s="104" t="s">
        <v>117</v>
      </c>
      <c r="D92" s="104"/>
      <c r="E92" s="104"/>
      <c r="F92" s="103">
        <f>SUMIF(K30:K30, "", J30:J30)</f>
        <v>0</v>
      </c>
      <c r="G92" s="103"/>
      <c r="H92" s="103"/>
      <c r="I92" s="103"/>
      <c r="J92" s="103"/>
    </row>
    <row r="93" spans="1:10" ht="31.5" customHeight="1" x14ac:dyDescent="0.2">
      <c r="C93" s="104" t="s">
        <v>118</v>
      </c>
      <c r="D93" s="104"/>
      <c r="E93" s="104"/>
      <c r="F93" s="103">
        <f>SUMIF(K41:K58, "", J41:J58)</f>
        <v>0</v>
      </c>
      <c r="G93" s="103"/>
      <c r="H93" s="103"/>
      <c r="I93" s="103"/>
      <c r="J93" s="103"/>
    </row>
    <row r="94" spans="1:10" ht="16.5" thickBot="1" x14ac:dyDescent="0.25">
      <c r="C94" s="104" t="s">
        <v>119</v>
      </c>
      <c r="D94" s="104"/>
      <c r="E94" s="104"/>
      <c r="F94" s="103">
        <f>SUMIF(K70:K76, "", J70:J76)</f>
        <v>0</v>
      </c>
      <c r="G94" s="103"/>
      <c r="H94" s="103"/>
      <c r="I94" s="103"/>
      <c r="J94" s="103"/>
    </row>
    <row r="95" spans="1:10" ht="12" x14ac:dyDescent="0.2">
      <c r="C95" s="106" t="s">
        <v>120</v>
      </c>
      <c r="D95" s="107"/>
      <c r="E95" s="107"/>
      <c r="F95" s="125"/>
      <c r="G95" s="125"/>
      <c r="H95" s="125"/>
      <c r="I95" s="108"/>
      <c r="J95" s="109"/>
    </row>
    <row r="96" spans="1:10" ht="15" customHeight="1" x14ac:dyDescent="0.2">
      <c r="C96" s="105"/>
      <c r="D96" s="98"/>
      <c r="E96" s="98"/>
      <c r="F96" s="98"/>
      <c r="G96" s="98"/>
      <c r="H96" s="98"/>
      <c r="I96" s="98"/>
      <c r="J96" s="110"/>
    </row>
    <row r="97" spans="1:10" ht="15" customHeight="1" thickBot="1" x14ac:dyDescent="0.25">
      <c r="A97" s="26" t="s">
        <v>121</v>
      </c>
      <c r="C97" s="111" t="s">
        <v>76</v>
      </c>
      <c r="D97" s="112"/>
      <c r="E97" s="112"/>
      <c r="F97" s="113">
        <f>SUMIF(K5:K87, IF(K4="","",K4), J5:J87)</f>
        <v>0</v>
      </c>
      <c r="G97" s="114"/>
      <c r="H97" s="114"/>
      <c r="I97" s="114"/>
      <c r="J97" s="115"/>
    </row>
    <row r="98" spans="1:10" ht="12" x14ac:dyDescent="0.2">
      <c r="C98" s="116"/>
      <c r="D98" s="116"/>
      <c r="E98" s="116"/>
      <c r="F98" s="116"/>
      <c r="G98" s="116"/>
      <c r="H98" s="116"/>
      <c r="I98" s="116"/>
      <c r="J98" s="116"/>
    </row>
  </sheetData>
  <sheetProtection selectLockedCells="1"/>
  <mergeCells count="88">
    <mergeCell ref="C97:E97"/>
    <mergeCell ref="F97:J97"/>
    <mergeCell ref="C98:J98"/>
    <mergeCell ref="F93:J93"/>
    <mergeCell ref="C93:E93"/>
    <mergeCell ref="F94:J94"/>
    <mergeCell ref="C94:E94"/>
    <mergeCell ref="C95:E95"/>
    <mergeCell ref="C96:J96"/>
    <mergeCell ref="F90:J90"/>
    <mergeCell ref="C90:E90"/>
    <mergeCell ref="F91:J91"/>
    <mergeCell ref="C91:E91"/>
    <mergeCell ref="F92:J92"/>
    <mergeCell ref="C92:E92"/>
    <mergeCell ref="C85:E85"/>
    <mergeCell ref="F85:J85"/>
    <mergeCell ref="C86:E86"/>
    <mergeCell ref="F86:J86"/>
    <mergeCell ref="C87:J87"/>
    <mergeCell ref="C89:J89"/>
    <mergeCell ref="C81:E81"/>
    <mergeCell ref="F81:J81"/>
    <mergeCell ref="C82:E82"/>
    <mergeCell ref="F82:J82"/>
    <mergeCell ref="C83:E83"/>
    <mergeCell ref="F84:J84"/>
    <mergeCell ref="C84:E84"/>
    <mergeCell ref="C69:E69"/>
    <mergeCell ref="C70:E70"/>
    <mergeCell ref="C73:E73"/>
    <mergeCell ref="C76:E76"/>
    <mergeCell ref="C79:E79"/>
    <mergeCell ref="F80:J80"/>
    <mergeCell ref="C80:E80"/>
    <mergeCell ref="C65:E65"/>
    <mergeCell ref="F66:J66"/>
    <mergeCell ref="C66:E66"/>
    <mergeCell ref="C67:E67"/>
    <mergeCell ref="F67:J67"/>
    <mergeCell ref="C68:E68"/>
    <mergeCell ref="F68:J68"/>
    <mergeCell ref="C61:E61"/>
    <mergeCell ref="F62:J62"/>
    <mergeCell ref="C62:E62"/>
    <mergeCell ref="C63:E63"/>
    <mergeCell ref="F63:J63"/>
    <mergeCell ref="C64:E64"/>
    <mergeCell ref="F64:J64"/>
    <mergeCell ref="C41:E41"/>
    <mergeCell ref="C44:E44"/>
    <mergeCell ref="C48:E48"/>
    <mergeCell ref="C52:E52"/>
    <mergeCell ref="C55:E55"/>
    <mergeCell ref="C58:E58"/>
    <mergeCell ref="C37:E37"/>
    <mergeCell ref="F37:J37"/>
    <mergeCell ref="C38:E38"/>
    <mergeCell ref="F38:J38"/>
    <mergeCell ref="C39:E39"/>
    <mergeCell ref="C40:E40"/>
    <mergeCell ref="C28:E28"/>
    <mergeCell ref="F28:J28"/>
    <mergeCell ref="C29:E29"/>
    <mergeCell ref="C30:E30"/>
    <mergeCell ref="C35:E35"/>
    <mergeCell ref="F36:J36"/>
    <mergeCell ref="C36:E36"/>
    <mergeCell ref="C21:E21"/>
    <mergeCell ref="C22:E22"/>
    <mergeCell ref="C25:E25"/>
    <mergeCell ref="F26:J26"/>
    <mergeCell ref="C26:E26"/>
    <mergeCell ref="C27:E27"/>
    <mergeCell ref="F27:J27"/>
    <mergeCell ref="C17:E17"/>
    <mergeCell ref="F18:J18"/>
    <mergeCell ref="C18:E18"/>
    <mergeCell ref="C19:E19"/>
    <mergeCell ref="F19:J19"/>
    <mergeCell ref="C20:E20"/>
    <mergeCell ref="F20:J20"/>
    <mergeCell ref="C3:E3"/>
    <mergeCell ref="C4:E4"/>
    <mergeCell ref="C9:E9"/>
    <mergeCell ref="C10:E10"/>
    <mergeCell ref="C11:E11"/>
    <mergeCell ref="C14:E14"/>
  </mergeCells>
  <phoneticPr fontId="0" type="noConversion"/>
  <conditionalFormatting sqref="I1:I17 I21:I25 I29:I35 I39:I61 I65 I69:I79 I83 I88 I95 I99:I65536">
    <cfRule type="cellIs" dxfId="3" priority="1" stopIfTrue="1" operator="equal">
      <formula>"Non totalisé"</formula>
    </cfRule>
    <cfRule type="cellIs" dxfId="2" priority="2" stopIfTrue="1" operator="equal">
      <formula>"Variante"</formula>
    </cfRule>
    <cfRule type="cellIs" dxfId="1" priority="3" stopIfTrue="1" operator="equal">
      <formula>"Option"</formula>
    </cfRule>
  </conditionalFormatting>
  <conditionalFormatting sqref="H1:H17 H21:H25 H29:H35 H39:H61 H65 H69:H79 H83 H88 H95 H99:H65536">
    <cfRule type="cellIs" dxfId="0" priority="4" stopIfTrue="1" operator="equal">
      <formula>"A calculer"</formula>
    </cfRule>
  </conditionalFormatting>
  <pageMargins left="0.55118110236220474" right="0.55118110236220474" top="0.55118110236220474" bottom="0.55118110236220474" header="0.27559055118110237" footer="0.35433070866141736"/>
  <pageSetup paperSize="9" scale="91" fitToHeight="32767" orientation="portrait" r:id="rId1"/>
  <headerFooter alignWithMargins="0">
    <oddHeader xml:space="preserve">&amp;L
1 Place de la Préfecture - 89000 Auxerre
&amp;CRemplacement des menuiseries de la Galerie Romane&amp;R
DPGF - Edition du 2/10/2025
 Lot n°05 ELECTRICITE </oddHeader>
    <oddFooter>&amp;CPR250037    Reproduction même partielle interdite&amp;RPage &amp;[Page]/&amp;[Pages]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8AB7F-B89F-4FAB-A0FF-E3D007E4630D}">
  <sheetPr>
    <pageSetUpPr fitToPage="1"/>
  </sheetPr>
  <dimension ref="B1:L697"/>
  <sheetViews>
    <sheetView topLeftCell="A37" zoomScaleNormal="100" workbookViewId="0">
      <selection activeCell="G84" sqref="G84:G85"/>
    </sheetView>
  </sheetViews>
  <sheetFormatPr baseColWidth="10" defaultColWidth="10.7109375" defaultRowHeight="12.75" x14ac:dyDescent="0.2"/>
  <cols>
    <col min="1" max="1" width="0.140625" customWidth="1"/>
    <col min="2" max="2" width="10.140625" style="8" customWidth="1"/>
    <col min="3" max="3" width="31.28515625" style="8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</cols>
  <sheetData>
    <row r="1" spans="2:9" ht="9.1999999999999993" customHeight="1" x14ac:dyDescent="0.2">
      <c r="B1" s="55"/>
      <c r="C1" s="53"/>
      <c r="D1" s="33"/>
      <c r="E1" s="1"/>
      <c r="F1" s="1"/>
      <c r="G1" s="1"/>
      <c r="H1" s="1"/>
      <c r="I1" s="2"/>
    </row>
    <row r="2" spans="2:9" ht="9.1999999999999993" customHeight="1" x14ac:dyDescent="0.2">
      <c r="B2" s="56"/>
      <c r="C2" s="54"/>
      <c r="D2" s="34"/>
      <c r="E2" s="57"/>
      <c r="F2" s="57"/>
      <c r="G2" s="57"/>
      <c r="H2" s="57"/>
      <c r="I2" s="4"/>
    </row>
    <row r="3" spans="2:9" ht="9.1999999999999993" customHeight="1" x14ac:dyDescent="0.2">
      <c r="B3" s="56"/>
      <c r="C3" s="54"/>
      <c r="D3" s="34"/>
      <c r="E3" s="57"/>
      <c r="F3" s="57"/>
      <c r="G3" s="57"/>
      <c r="H3" s="57"/>
      <c r="I3" s="4"/>
    </row>
    <row r="4" spans="2:9" ht="9.1999999999999993" customHeight="1" x14ac:dyDescent="0.2">
      <c r="B4" s="56"/>
      <c r="C4" s="54"/>
      <c r="D4" s="34"/>
      <c r="E4" s="57"/>
      <c r="F4" s="57"/>
      <c r="G4" s="57"/>
      <c r="H4" s="57"/>
      <c r="I4" s="4"/>
    </row>
    <row r="5" spans="2:9" ht="9.1999999999999993" customHeight="1" x14ac:dyDescent="0.2">
      <c r="B5" s="56"/>
      <c r="C5" s="54"/>
      <c r="D5" s="34"/>
      <c r="E5" s="57"/>
      <c r="F5" s="57"/>
      <c r="G5" s="57"/>
      <c r="H5" s="57"/>
      <c r="I5" s="4"/>
    </row>
    <row r="6" spans="2:9" ht="9.1999999999999993" customHeight="1" x14ac:dyDescent="0.2">
      <c r="B6" s="56"/>
      <c r="C6" s="54"/>
      <c r="D6" s="34"/>
      <c r="E6" s="57"/>
      <c r="F6" s="57"/>
      <c r="G6" s="57"/>
      <c r="H6" s="57"/>
      <c r="I6" s="4"/>
    </row>
    <row r="7" spans="2:9" ht="9.1999999999999993" customHeight="1" x14ac:dyDescent="0.2">
      <c r="B7" s="56"/>
      <c r="C7" s="54"/>
      <c r="D7" s="34"/>
      <c r="E7" s="57"/>
      <c r="F7" s="57"/>
      <c r="G7" s="57"/>
      <c r="H7" s="57"/>
      <c r="I7" s="4"/>
    </row>
    <row r="8" spans="2:9" ht="9.1999999999999993" customHeight="1" x14ac:dyDescent="0.2">
      <c r="B8" s="48"/>
      <c r="C8" s="52"/>
      <c r="D8" s="34"/>
      <c r="E8" s="57"/>
      <c r="F8" s="57"/>
      <c r="G8" s="57"/>
      <c r="H8" s="57"/>
      <c r="I8" s="4"/>
    </row>
    <row r="9" spans="2:9" ht="9.1999999999999993" customHeight="1" x14ac:dyDescent="0.2">
      <c r="B9" s="48"/>
      <c r="C9" s="52"/>
      <c r="D9" s="34"/>
      <c r="E9" s="57"/>
      <c r="F9" s="57"/>
      <c r="G9" s="57"/>
      <c r="H9" s="57"/>
      <c r="I9" s="4"/>
    </row>
    <row r="10" spans="2:9" ht="9.1999999999999993" customHeight="1" x14ac:dyDescent="0.2">
      <c r="B10" s="48"/>
      <c r="C10" s="52"/>
      <c r="D10" s="34"/>
      <c r="E10" s="57"/>
      <c r="F10" s="57"/>
      <c r="G10" s="57"/>
      <c r="H10" s="57"/>
      <c r="I10" s="4"/>
    </row>
    <row r="11" spans="2:9" ht="9.1999999999999993" customHeight="1" x14ac:dyDescent="0.2">
      <c r="B11" s="48"/>
      <c r="C11" s="52"/>
      <c r="D11" s="35"/>
      <c r="E11" s="58" t="str">
        <f>IF(Paramètres!$C$5&lt;&gt;"", Paramètres!$C$5, "")</f>
        <v>Remplacement des menuiseries de la Galerie Romane
(Ancien Palais Episcopal)</v>
      </c>
      <c r="F11" s="59"/>
      <c r="G11" s="59"/>
      <c r="H11" s="59"/>
      <c r="I11" s="37"/>
    </row>
    <row r="12" spans="2:9" ht="9.1999999999999993" customHeight="1" x14ac:dyDescent="0.2">
      <c r="B12" s="48"/>
      <c r="C12" s="52"/>
      <c r="D12" s="35"/>
      <c r="E12" s="59"/>
      <c r="F12" s="59"/>
      <c r="G12" s="59"/>
      <c r="H12" s="59"/>
      <c r="I12" s="37"/>
    </row>
    <row r="13" spans="2:9" ht="9.1999999999999993" customHeight="1" x14ac:dyDescent="0.2">
      <c r="B13" s="48"/>
      <c r="C13" s="52"/>
      <c r="D13" s="35"/>
      <c r="E13" s="59"/>
      <c r="F13" s="59"/>
      <c r="G13" s="59"/>
      <c r="H13" s="59"/>
      <c r="I13" s="37"/>
    </row>
    <row r="14" spans="2:9" ht="9.1999999999999993" customHeight="1" x14ac:dyDescent="0.2">
      <c r="B14" s="48"/>
      <c r="C14" s="52"/>
      <c r="D14" s="35"/>
      <c r="E14" s="59"/>
      <c r="F14" s="59"/>
      <c r="G14" s="59"/>
      <c r="H14" s="59"/>
      <c r="I14" s="37"/>
    </row>
    <row r="15" spans="2:9" ht="9.1999999999999993" customHeight="1" x14ac:dyDescent="0.2">
      <c r="B15" s="48"/>
      <c r="C15" s="52"/>
      <c r="D15" s="35"/>
      <c r="E15" s="59"/>
      <c r="F15" s="59"/>
      <c r="G15" s="59"/>
      <c r="H15" s="59"/>
      <c r="I15" s="37"/>
    </row>
    <row r="16" spans="2:9" ht="9.1999999999999993" customHeight="1" x14ac:dyDescent="0.2">
      <c r="B16" s="48"/>
      <c r="C16" s="52"/>
      <c r="D16" s="34"/>
      <c r="E16" s="59"/>
      <c r="F16" s="59"/>
      <c r="G16" s="59"/>
      <c r="H16" s="59"/>
      <c r="I16" s="38"/>
    </row>
    <row r="17" spans="2:12" ht="9.1999999999999993" customHeight="1" x14ac:dyDescent="0.2">
      <c r="B17" s="48"/>
      <c r="C17" s="52"/>
      <c r="D17" s="34"/>
      <c r="E17" s="59"/>
      <c r="F17" s="59"/>
      <c r="G17" s="59"/>
      <c r="H17" s="59"/>
      <c r="I17" s="38"/>
    </row>
    <row r="18" spans="2:12" ht="9.1999999999999993" customHeight="1" x14ac:dyDescent="0.2">
      <c r="B18" s="48"/>
      <c r="C18" s="52"/>
      <c r="D18" s="34"/>
      <c r="E18" s="59"/>
      <c r="F18" s="59"/>
      <c r="G18" s="59"/>
      <c r="H18" s="59"/>
      <c r="I18" s="38"/>
    </row>
    <row r="19" spans="2:12" ht="9.1999999999999993" customHeight="1" x14ac:dyDescent="0.2">
      <c r="B19" s="48"/>
      <c r="C19" s="52"/>
      <c r="D19" s="34"/>
      <c r="E19" s="59"/>
      <c r="F19" s="59"/>
      <c r="G19" s="59"/>
      <c r="H19" s="59"/>
      <c r="I19" s="38"/>
    </row>
    <row r="20" spans="2:12" ht="9.1999999999999993" customHeight="1" x14ac:dyDescent="0.2">
      <c r="B20" s="48"/>
      <c r="C20" s="52"/>
      <c r="D20" s="35"/>
      <c r="E20" s="58" t="str">
        <f>IF(Paramètres!$C$24&lt;&gt;"", Paramètres!$C$24, "") &amp;"
"&amp; IF(Paramètres!$C$28&lt;&gt;"", Paramètres!$C$28, "") &amp; "
" &amp; IF(Paramètres!$C$26&lt;&gt;"", Paramètres!$C$26, "")</f>
        <v>1 Place de la Préfecture
89000 Auxerre</v>
      </c>
      <c r="F20" s="59"/>
      <c r="G20" s="59"/>
      <c r="H20" s="59"/>
      <c r="I20" s="28"/>
    </row>
    <row r="21" spans="2:12" ht="9.1999999999999993" customHeight="1" x14ac:dyDescent="0.3">
      <c r="B21" s="48"/>
      <c r="C21" s="52"/>
      <c r="D21" s="35"/>
      <c r="E21" s="59"/>
      <c r="F21" s="59"/>
      <c r="G21" s="59"/>
      <c r="H21" s="59"/>
      <c r="I21" s="29"/>
    </row>
    <row r="22" spans="2:12" ht="9.1999999999999993" customHeight="1" x14ac:dyDescent="0.3">
      <c r="B22" s="48"/>
      <c r="C22" s="52"/>
      <c r="D22" s="35"/>
      <c r="E22" s="59"/>
      <c r="F22" s="59"/>
      <c r="G22" s="59"/>
      <c r="H22" s="59"/>
      <c r="I22" s="29"/>
    </row>
    <row r="23" spans="2:12" ht="9.1999999999999993" customHeight="1" x14ac:dyDescent="0.2">
      <c r="B23" s="48"/>
      <c r="C23" s="52"/>
      <c r="D23" s="35"/>
      <c r="E23" s="59"/>
      <c r="F23" s="59"/>
      <c r="G23" s="59"/>
      <c r="H23" s="59"/>
      <c r="I23" s="28"/>
    </row>
    <row r="24" spans="2:12" ht="9.1999999999999993" customHeight="1" x14ac:dyDescent="0.2">
      <c r="B24" s="48"/>
      <c r="C24" s="52"/>
      <c r="D24" s="35"/>
      <c r="E24" s="59"/>
      <c r="F24" s="59"/>
      <c r="G24" s="59"/>
      <c r="H24" s="59"/>
      <c r="I24" s="28"/>
    </row>
    <row r="25" spans="2:12" ht="9.1999999999999993" customHeight="1" x14ac:dyDescent="0.2">
      <c r="B25" s="48"/>
      <c r="C25" s="52"/>
      <c r="D25" s="34"/>
      <c r="E25" s="59"/>
      <c r="F25" s="59"/>
      <c r="G25" s="59"/>
      <c r="H25" s="59"/>
      <c r="I25" s="38"/>
    </row>
    <row r="26" spans="2:12" ht="9.1999999999999993" customHeight="1" x14ac:dyDescent="0.2">
      <c r="B26" s="48"/>
      <c r="C26" s="52"/>
      <c r="D26" s="34"/>
      <c r="E26" s="59"/>
      <c r="F26" s="59"/>
      <c r="G26" s="59"/>
      <c r="H26" s="59"/>
      <c r="I26" s="38"/>
    </row>
    <row r="27" spans="2:12" ht="9.1999999999999993" customHeight="1" x14ac:dyDescent="0.2">
      <c r="B27" s="48"/>
      <c r="C27" s="52"/>
      <c r="D27" s="34"/>
      <c r="E27" s="59"/>
      <c r="F27" s="59"/>
      <c r="G27" s="59"/>
      <c r="H27" s="59"/>
      <c r="I27" s="38"/>
      <c r="J27" s="5"/>
      <c r="K27" s="5"/>
      <c r="L27" s="5"/>
    </row>
    <row r="28" spans="2:12" ht="9.1999999999999993" customHeight="1" x14ac:dyDescent="0.2">
      <c r="B28" s="48"/>
      <c r="C28" s="52"/>
      <c r="D28" s="35"/>
      <c r="E28" s="50"/>
      <c r="F28" s="60"/>
      <c r="G28" s="60"/>
      <c r="H28" s="60"/>
      <c r="I28" s="30"/>
    </row>
    <row r="29" spans="2:12" ht="9.1999999999999993" customHeight="1" x14ac:dyDescent="0.2">
      <c r="B29" s="48"/>
      <c r="C29" s="52"/>
      <c r="D29" s="35"/>
      <c r="E29" s="60"/>
      <c r="F29" s="60"/>
      <c r="G29" s="60"/>
      <c r="H29" s="60"/>
      <c r="I29" s="30"/>
    </row>
    <row r="30" spans="2:12" ht="9.1999999999999993" customHeight="1" x14ac:dyDescent="0.2">
      <c r="B30" s="48"/>
      <c r="C30" s="52"/>
      <c r="D30" s="35"/>
      <c r="E30" s="60"/>
      <c r="F30" s="60"/>
      <c r="G30" s="60"/>
      <c r="H30" s="60"/>
      <c r="I30" s="30"/>
    </row>
    <row r="31" spans="2:12" ht="9.1999999999999993" customHeight="1" x14ac:dyDescent="0.2">
      <c r="B31" s="48"/>
      <c r="C31" s="52"/>
      <c r="D31" s="35"/>
      <c r="E31" s="60"/>
      <c r="F31" s="60"/>
      <c r="G31" s="60"/>
      <c r="H31" s="60"/>
      <c r="I31" s="30"/>
    </row>
    <row r="32" spans="2:12" ht="9.1999999999999993" customHeight="1" x14ac:dyDescent="0.2">
      <c r="B32" s="48"/>
      <c r="C32" s="52"/>
      <c r="D32" s="35"/>
      <c r="E32" s="60"/>
      <c r="F32" s="60"/>
      <c r="G32" s="60"/>
      <c r="H32" s="60"/>
      <c r="I32" s="30"/>
    </row>
    <row r="33" spans="2:9" ht="9.1999999999999993" customHeight="1" x14ac:dyDescent="0.2">
      <c r="B33" s="48"/>
      <c r="C33" s="52"/>
      <c r="D33" s="35"/>
      <c r="E33" s="60"/>
      <c r="F33" s="60"/>
      <c r="G33" s="60"/>
      <c r="H33" s="60"/>
      <c r="I33" s="30"/>
    </row>
    <row r="34" spans="2:9" ht="9.1999999999999993" customHeight="1" x14ac:dyDescent="0.2">
      <c r="B34" s="48"/>
      <c r="C34" s="52"/>
      <c r="D34" s="35"/>
      <c r="E34" s="60"/>
      <c r="F34" s="60"/>
      <c r="G34" s="60"/>
      <c r="H34" s="60"/>
      <c r="I34" s="30"/>
    </row>
    <row r="35" spans="2:9" ht="9.1999999999999993" customHeight="1" x14ac:dyDescent="0.2">
      <c r="B35" s="48"/>
      <c r="C35" s="52"/>
      <c r="D35" s="35"/>
      <c r="E35" s="60"/>
      <c r="F35" s="60"/>
      <c r="G35" s="60"/>
      <c r="H35" s="60"/>
      <c r="I35" s="30"/>
    </row>
    <row r="36" spans="2:9" ht="9.1999999999999993" customHeight="1" x14ac:dyDescent="0.2">
      <c r="B36" s="48"/>
      <c r="C36" s="52"/>
      <c r="D36" s="35"/>
      <c r="E36" s="60"/>
      <c r="F36" s="60"/>
      <c r="G36" s="60"/>
      <c r="H36" s="60"/>
      <c r="I36" s="30"/>
    </row>
    <row r="37" spans="2:9" ht="9.1999999999999993" customHeight="1" x14ac:dyDescent="0.2">
      <c r="B37" s="48"/>
      <c r="C37" s="52"/>
      <c r="D37" s="35"/>
      <c r="E37" s="60"/>
      <c r="F37" s="60"/>
      <c r="G37" s="60"/>
      <c r="H37" s="60"/>
      <c r="I37" s="30"/>
    </row>
    <row r="38" spans="2:9" ht="9.1999999999999993" customHeight="1" x14ac:dyDescent="0.2">
      <c r="B38" s="48"/>
      <c r="C38" s="52"/>
      <c r="D38" s="35"/>
      <c r="E38" s="60"/>
      <c r="F38" s="60"/>
      <c r="G38" s="60"/>
      <c r="H38" s="60"/>
      <c r="I38" s="30"/>
    </row>
    <row r="39" spans="2:9" ht="9.1999999999999993" customHeight="1" x14ac:dyDescent="0.2">
      <c r="B39" s="48"/>
      <c r="C39" s="52"/>
      <c r="D39" s="35"/>
      <c r="E39" s="60"/>
      <c r="F39" s="60"/>
      <c r="G39" s="60"/>
      <c r="H39" s="60"/>
      <c r="I39" s="30"/>
    </row>
    <row r="40" spans="2:9" ht="9.1999999999999993" customHeight="1" x14ac:dyDescent="0.2">
      <c r="B40" s="48"/>
      <c r="C40" s="52"/>
      <c r="D40" s="35"/>
      <c r="E40" s="60"/>
      <c r="F40" s="60"/>
      <c r="G40" s="60"/>
      <c r="H40" s="60"/>
      <c r="I40" s="30"/>
    </row>
    <row r="41" spans="2:9" ht="9.1999999999999993" customHeight="1" x14ac:dyDescent="0.2">
      <c r="B41" s="48"/>
      <c r="C41" s="52"/>
      <c r="D41" s="35"/>
      <c r="E41" s="60"/>
      <c r="F41" s="60"/>
      <c r="G41" s="60"/>
      <c r="H41" s="60"/>
      <c r="I41" s="30"/>
    </row>
    <row r="42" spans="2:9" ht="9.1999999999999993" customHeight="1" x14ac:dyDescent="0.2">
      <c r="B42" s="48"/>
      <c r="C42" s="52"/>
      <c r="D42" s="35"/>
      <c r="E42" s="60"/>
      <c r="F42" s="60"/>
      <c r="G42" s="60"/>
      <c r="H42" s="60"/>
      <c r="I42" s="30"/>
    </row>
    <row r="43" spans="2:9" ht="9.1999999999999993" customHeight="1" x14ac:dyDescent="0.2">
      <c r="B43" s="48"/>
      <c r="C43" s="52"/>
      <c r="D43" s="35"/>
      <c r="E43" s="60"/>
      <c r="F43" s="60"/>
      <c r="G43" s="60"/>
      <c r="H43" s="60"/>
      <c r="I43" s="30"/>
    </row>
    <row r="44" spans="2:9" ht="9.1999999999999993" customHeight="1" x14ac:dyDescent="0.2">
      <c r="B44" s="48"/>
      <c r="C44" s="52"/>
      <c r="D44" s="34"/>
      <c r="E44" s="60"/>
      <c r="F44" s="60"/>
      <c r="G44" s="60"/>
      <c r="H44" s="60"/>
      <c r="I44" s="38"/>
    </row>
    <row r="45" spans="2:9" ht="9.1999999999999993" customHeight="1" x14ac:dyDescent="0.2">
      <c r="B45" s="48"/>
      <c r="C45" s="52"/>
      <c r="D45" s="35"/>
      <c r="E45" s="60"/>
      <c r="F45" s="60"/>
      <c r="G45" s="60"/>
      <c r="H45" s="60"/>
      <c r="I45" s="40"/>
    </row>
    <row r="46" spans="2:9" ht="9.1999999999999993" customHeight="1" x14ac:dyDescent="0.2">
      <c r="B46" s="48"/>
      <c r="C46" s="52"/>
      <c r="D46" s="35"/>
      <c r="E46" s="39"/>
      <c r="F46" s="39"/>
      <c r="G46" s="39"/>
      <c r="H46" s="39"/>
      <c r="I46" s="40"/>
    </row>
    <row r="47" spans="2:9" ht="9.1999999999999993" customHeight="1" x14ac:dyDescent="0.2">
      <c r="B47" s="48"/>
      <c r="C47" s="52"/>
      <c r="D47" s="35"/>
      <c r="E47" s="49" t="s">
        <v>122</v>
      </c>
      <c r="F47" s="49"/>
      <c r="G47" s="49"/>
      <c r="H47" s="49"/>
      <c r="I47" s="40"/>
    </row>
    <row r="48" spans="2:9" ht="9.1999999999999993" customHeight="1" x14ac:dyDescent="0.2">
      <c r="B48" s="48"/>
      <c r="C48" s="52"/>
      <c r="D48" s="34"/>
      <c r="E48" s="49"/>
      <c r="F48" s="49"/>
      <c r="G48" s="49"/>
      <c r="H48" s="49"/>
      <c r="I48" s="38"/>
    </row>
    <row r="49" spans="2:9" ht="9.1999999999999993" customHeight="1" x14ac:dyDescent="0.2">
      <c r="B49" s="48"/>
      <c r="C49" s="52"/>
      <c r="D49" s="35"/>
      <c r="E49" s="49"/>
      <c r="F49" s="49"/>
      <c r="G49" s="49"/>
      <c r="H49" s="49"/>
      <c r="I49" s="41"/>
    </row>
    <row r="50" spans="2:9" ht="9.1999999999999993" customHeight="1" x14ac:dyDescent="0.2">
      <c r="B50" s="48"/>
      <c r="C50" s="52"/>
      <c r="D50" s="35"/>
      <c r="E50" s="49"/>
      <c r="F50" s="49"/>
      <c r="G50" s="49"/>
      <c r="H50" s="49"/>
      <c r="I50" s="41"/>
    </row>
    <row r="51" spans="2:9" ht="9.1999999999999993" customHeight="1" x14ac:dyDescent="0.2">
      <c r="B51" s="48"/>
      <c r="C51" s="52"/>
      <c r="D51" s="35"/>
      <c r="E51" s="49"/>
      <c r="F51" s="49"/>
      <c r="G51" s="49"/>
      <c r="H51" s="49"/>
      <c r="I51" s="41"/>
    </row>
    <row r="52" spans="2:9" ht="9.1999999999999993" customHeight="1" x14ac:dyDescent="0.2">
      <c r="B52" s="48"/>
      <c r="C52" s="52"/>
      <c r="D52" s="35"/>
      <c r="E52" s="49"/>
      <c r="F52" s="49"/>
      <c r="G52" s="49"/>
      <c r="H52" s="49"/>
      <c r="I52" s="41"/>
    </row>
    <row r="53" spans="2:9" ht="9.1999999999999993" customHeight="1" x14ac:dyDescent="0.2">
      <c r="B53" s="48"/>
      <c r="C53" s="52"/>
      <c r="D53" s="35"/>
      <c r="E53" s="49"/>
      <c r="F53" s="49"/>
      <c r="G53" s="49"/>
      <c r="H53" s="49"/>
      <c r="I53" s="41"/>
    </row>
    <row r="54" spans="2:9" ht="9.1999999999999993" customHeight="1" x14ac:dyDescent="0.2">
      <c r="B54" s="48"/>
      <c r="C54" s="52"/>
      <c r="D54" s="35"/>
      <c r="E54" s="49"/>
      <c r="F54" s="49"/>
      <c r="G54" s="49"/>
      <c r="H54" s="49"/>
      <c r="I54" s="41"/>
    </row>
    <row r="55" spans="2:9" ht="9.1999999999999993" customHeight="1" x14ac:dyDescent="0.2">
      <c r="B55" s="48"/>
      <c r="C55" s="52"/>
      <c r="D55" s="35"/>
      <c r="E55" s="49"/>
      <c r="F55" s="49"/>
      <c r="G55" s="49"/>
      <c r="H55" s="49"/>
      <c r="I55" s="41"/>
    </row>
    <row r="56" spans="2:9" ht="9.1999999999999993" customHeight="1" x14ac:dyDescent="0.2">
      <c r="B56" s="48"/>
      <c r="C56" s="52"/>
      <c r="D56" s="35"/>
      <c r="E56" s="49"/>
      <c r="F56" s="49"/>
      <c r="G56" s="49"/>
      <c r="H56" s="49"/>
      <c r="I56" s="41"/>
    </row>
    <row r="57" spans="2:9" ht="9.1999999999999993" customHeight="1" x14ac:dyDescent="0.2">
      <c r="B57" s="48"/>
      <c r="C57" s="52"/>
      <c r="D57" s="34"/>
      <c r="E57" s="49"/>
      <c r="F57" s="49"/>
      <c r="G57" s="49"/>
      <c r="H57" s="49"/>
      <c r="I57" s="4"/>
    </row>
    <row r="58" spans="2:9" ht="9.1999999999999993" customHeight="1" x14ac:dyDescent="0.2">
      <c r="B58" s="48"/>
      <c r="C58" s="52"/>
      <c r="D58" s="34"/>
      <c r="E58" s="49"/>
      <c r="F58" s="49"/>
      <c r="G58" s="49"/>
      <c r="H58" s="49"/>
      <c r="I58" s="4"/>
    </row>
    <row r="59" spans="2:9" ht="9.1999999999999993" customHeight="1" x14ac:dyDescent="0.2">
      <c r="B59" s="48"/>
      <c r="C59" s="52"/>
      <c r="D59" s="34"/>
      <c r="E59" s="3"/>
      <c r="F59" s="3"/>
      <c r="G59" s="3"/>
      <c r="H59" s="3"/>
      <c r="I59" s="4"/>
    </row>
    <row r="60" spans="2:9" ht="9.1999999999999993" customHeight="1" x14ac:dyDescent="0.2">
      <c r="B60" s="48"/>
      <c r="C60" s="52"/>
      <c r="D60" s="34"/>
      <c r="E60" s="50" t="str">
        <f xml:space="preserve"> IF(Paramètres!$C$9&lt;&gt;"", Paramètres!$C$9, "")</f>
        <v>Lot n°05</v>
      </c>
      <c r="F60" s="51"/>
      <c r="G60" s="51"/>
      <c r="H60" s="51"/>
      <c r="I60" s="4"/>
    </row>
    <row r="61" spans="2:9" ht="9.1999999999999993" customHeight="1" x14ac:dyDescent="0.2">
      <c r="B61" s="48"/>
      <c r="C61" s="52"/>
      <c r="D61" s="34"/>
      <c r="E61" s="51"/>
      <c r="F61" s="51"/>
      <c r="G61" s="51"/>
      <c r="H61" s="51"/>
      <c r="I61" s="4"/>
    </row>
    <row r="62" spans="2:9" ht="9.1999999999999993" customHeight="1" x14ac:dyDescent="0.2">
      <c r="B62" s="48"/>
      <c r="C62" s="52"/>
      <c r="D62" s="34"/>
      <c r="E62" s="51"/>
      <c r="F62" s="51"/>
      <c r="G62" s="51"/>
      <c r="H62" s="51"/>
      <c r="I62" s="4"/>
    </row>
    <row r="63" spans="2:9" ht="9.1999999999999993" customHeight="1" x14ac:dyDescent="0.2">
      <c r="B63" s="48"/>
      <c r="C63" s="52"/>
      <c r="D63" s="34"/>
      <c r="E63" s="61" t="str">
        <f xml:space="preserve"> IF(Paramètres!$C$11&lt;&gt;"", Paramètres!$C$11, "")</f>
        <v>ELECTRICITE</v>
      </c>
      <c r="F63" s="61"/>
      <c r="G63" s="61"/>
      <c r="H63" s="61"/>
      <c r="I63" s="4"/>
    </row>
    <row r="64" spans="2:9" ht="9.1999999999999993" customHeight="1" x14ac:dyDescent="0.2">
      <c r="B64" s="117" t="s">
        <v>125</v>
      </c>
      <c r="C64" s="52"/>
      <c r="D64" s="34"/>
      <c r="E64" s="61"/>
      <c r="F64" s="61"/>
      <c r="G64" s="61"/>
      <c r="H64" s="61"/>
      <c r="I64" s="4"/>
    </row>
    <row r="65" spans="2:9" ht="9.1999999999999993" customHeight="1" x14ac:dyDescent="0.2">
      <c r="B65" s="48"/>
      <c r="C65" s="52"/>
      <c r="D65" s="34"/>
      <c r="E65" s="61"/>
      <c r="F65" s="61"/>
      <c r="G65" s="61"/>
      <c r="H65" s="61"/>
      <c r="I65" s="4"/>
    </row>
    <row r="66" spans="2:9" ht="9.1999999999999993" customHeight="1" x14ac:dyDescent="0.2">
      <c r="B66" s="48"/>
      <c r="C66" s="52"/>
      <c r="D66" s="34"/>
      <c r="E66" s="61"/>
      <c r="F66" s="61"/>
      <c r="G66" s="61"/>
      <c r="H66" s="61"/>
      <c r="I66" s="4"/>
    </row>
    <row r="67" spans="2:9" ht="9.1999999999999993" customHeight="1" x14ac:dyDescent="0.2">
      <c r="B67" s="48"/>
      <c r="C67" s="52"/>
      <c r="D67" s="34"/>
      <c r="E67" s="61"/>
      <c r="F67" s="61"/>
      <c r="G67" s="61"/>
      <c r="H67" s="61"/>
      <c r="I67" s="4"/>
    </row>
    <row r="68" spans="2:9" ht="9.1999999999999993" customHeight="1" x14ac:dyDescent="0.2">
      <c r="B68" s="48"/>
      <c r="C68" s="52"/>
      <c r="D68" s="34"/>
      <c r="E68" s="61"/>
      <c r="F68" s="61"/>
      <c r="G68" s="61"/>
      <c r="H68" s="61"/>
      <c r="I68" s="4"/>
    </row>
    <row r="69" spans="2:9" ht="9.1999999999999993" customHeight="1" x14ac:dyDescent="0.2">
      <c r="B69" s="48"/>
      <c r="C69" s="52"/>
      <c r="D69" s="34"/>
      <c r="E69" s="61"/>
      <c r="F69" s="61"/>
      <c r="G69" s="61"/>
      <c r="H69" s="61"/>
      <c r="I69" s="4"/>
    </row>
    <row r="70" spans="2:9" ht="9.1999999999999993" customHeight="1" x14ac:dyDescent="0.2">
      <c r="B70" s="48"/>
      <c r="C70" s="52"/>
      <c r="D70" s="34"/>
      <c r="E70" s="3"/>
      <c r="F70" s="6"/>
      <c r="G70" s="6"/>
      <c r="H70" s="3"/>
      <c r="I70" s="4"/>
    </row>
    <row r="71" spans="2:9" ht="9.1999999999999993" customHeight="1" x14ac:dyDescent="0.2">
      <c r="B71" s="117" t="s">
        <v>124</v>
      </c>
      <c r="C71" s="52"/>
      <c r="D71" s="34"/>
      <c r="E71" s="3"/>
      <c r="H71" s="3"/>
      <c r="I71" s="4"/>
    </row>
    <row r="72" spans="2:9" ht="9.1999999999999993" customHeight="1" x14ac:dyDescent="0.2">
      <c r="B72" s="48"/>
      <c r="C72" s="52"/>
      <c r="D72" s="34"/>
      <c r="E72" s="3"/>
      <c r="H72" s="3"/>
      <c r="I72" s="4"/>
    </row>
    <row r="73" spans="2:9" ht="9.1999999999999993" customHeight="1" x14ac:dyDescent="0.2">
      <c r="B73" s="48"/>
      <c r="C73" s="52"/>
      <c r="D73" s="34"/>
      <c r="E73" s="3"/>
      <c r="H73" s="3"/>
      <c r="I73" s="4"/>
    </row>
    <row r="74" spans="2:9" ht="9.1999999999999993" customHeight="1" x14ac:dyDescent="0.2">
      <c r="B74" s="48"/>
      <c r="C74" s="52"/>
      <c r="D74" s="34"/>
      <c r="E74" s="3"/>
      <c r="H74" s="3"/>
      <c r="I74" s="4"/>
    </row>
    <row r="75" spans="2:9" ht="9.1999999999999993" customHeight="1" x14ac:dyDescent="0.2">
      <c r="B75" s="48"/>
      <c r="C75" s="52"/>
      <c r="D75" s="34"/>
      <c r="E75" s="3"/>
      <c r="H75" s="3"/>
      <c r="I75" s="4"/>
    </row>
    <row r="76" spans="2:9" ht="9.1999999999999993" customHeight="1" x14ac:dyDescent="0.2">
      <c r="B76" s="48"/>
      <c r="C76" s="52"/>
      <c r="D76" s="34"/>
      <c r="E76" s="3"/>
      <c r="H76" s="3"/>
      <c r="I76" s="4"/>
    </row>
    <row r="77" spans="2:9" ht="9.1999999999999993" customHeight="1" x14ac:dyDescent="0.2">
      <c r="B77" s="48"/>
      <c r="C77" s="52"/>
      <c r="D77" s="34"/>
      <c r="E77" s="3"/>
      <c r="H77" s="3"/>
      <c r="I77" s="4"/>
    </row>
    <row r="78" spans="2:9" ht="9.1999999999999993" customHeight="1" x14ac:dyDescent="0.2">
      <c r="B78" s="117" t="s">
        <v>123</v>
      </c>
      <c r="C78" s="52"/>
      <c r="D78" s="34"/>
      <c r="E78" s="3"/>
      <c r="F78" s="62" t="s">
        <v>0</v>
      </c>
      <c r="G78" s="62" t="str">
        <f>IF(Paramètres!$C$7&lt;&gt;"", Paramètres!$C$7, "")</f>
        <v>PR250037</v>
      </c>
      <c r="H78" s="3"/>
      <c r="I78" s="4"/>
    </row>
    <row r="79" spans="2:9" ht="9.1999999999999993" customHeight="1" x14ac:dyDescent="0.2">
      <c r="B79" s="48"/>
      <c r="C79" s="52"/>
      <c r="D79" s="34"/>
      <c r="E79" s="3"/>
      <c r="F79" s="63"/>
      <c r="G79" s="63"/>
      <c r="H79" s="3"/>
      <c r="I79" s="4"/>
    </row>
    <row r="80" spans="2:9" ht="9.1999999999999993" customHeight="1" x14ac:dyDescent="0.2">
      <c r="B80" s="48"/>
      <c r="C80" s="52"/>
      <c r="D80" s="34"/>
      <c r="E80" s="3"/>
      <c r="F80" s="62" t="s">
        <v>1</v>
      </c>
      <c r="G80" s="64">
        <f>IF(Paramètres!$C$13&lt;&gt;"", Paramètres!$C$13, "")</f>
        <v>45932</v>
      </c>
      <c r="H80" s="3"/>
      <c r="I80" s="4"/>
    </row>
    <row r="81" spans="2:9" ht="9.1999999999999993" customHeight="1" x14ac:dyDescent="0.2">
      <c r="B81" s="48"/>
      <c r="C81" s="52"/>
      <c r="D81" s="34"/>
      <c r="E81" s="3"/>
      <c r="F81" s="63"/>
      <c r="G81" s="63"/>
      <c r="H81" s="3"/>
      <c r="I81" s="4"/>
    </row>
    <row r="82" spans="2:9" ht="9.1999999999999993" customHeight="1" x14ac:dyDescent="0.2">
      <c r="B82" s="48"/>
      <c r="C82" s="52"/>
      <c r="D82" s="34"/>
      <c r="E82" s="3"/>
      <c r="F82" s="62" t="s">
        <v>21</v>
      </c>
      <c r="G82" s="62" t="str">
        <f>IF(Paramètres!$C$15&lt;&gt;"", Paramètres!$C$15, "")</f>
        <v>DCE</v>
      </c>
      <c r="H82" s="3"/>
      <c r="I82" s="4"/>
    </row>
    <row r="83" spans="2:9" ht="9.1999999999999993" customHeight="1" x14ac:dyDescent="0.2">
      <c r="B83" s="48"/>
      <c r="C83" s="52"/>
      <c r="D83" s="34"/>
      <c r="E83" s="3"/>
      <c r="F83" s="63"/>
      <c r="G83" s="63"/>
      <c r="H83" s="3"/>
      <c r="I83" s="4"/>
    </row>
    <row r="84" spans="2:9" ht="9.1999999999999993" customHeight="1" x14ac:dyDescent="0.2">
      <c r="B84" s="48"/>
      <c r="C84" s="52"/>
      <c r="D84" s="34"/>
      <c r="E84" s="3"/>
      <c r="F84" s="62" t="s">
        <v>2</v>
      </c>
      <c r="G84" s="62" t="str">
        <f>IF(Paramètres!$C$17&lt;&gt;"", Paramètres!$C$17, "")</f>
        <v>C</v>
      </c>
      <c r="H84" s="43"/>
      <c r="I84" s="44"/>
    </row>
    <row r="85" spans="2:9" ht="9.1999999999999993" customHeight="1" x14ac:dyDescent="0.2">
      <c r="B85" s="27"/>
      <c r="C85" s="31"/>
      <c r="D85" s="34"/>
      <c r="E85" s="3"/>
      <c r="F85" s="63"/>
      <c r="G85" s="63"/>
      <c r="H85" s="43"/>
      <c r="I85" s="44"/>
    </row>
    <row r="86" spans="2:9" ht="9.1999999999999993" customHeight="1" x14ac:dyDescent="0.2">
      <c r="B86" s="45"/>
      <c r="C86" s="46"/>
      <c r="D86" s="36"/>
      <c r="E86" s="7"/>
      <c r="F86" s="7"/>
      <c r="G86" s="7"/>
      <c r="H86" s="32"/>
      <c r="I86" s="10"/>
    </row>
    <row r="87" spans="2:9" x14ac:dyDescent="0.2">
      <c r="F87" s="3"/>
    </row>
    <row r="90" spans="2:9" x14ac:dyDescent="0.2">
      <c r="C90" s="42"/>
    </row>
    <row r="91" spans="2:9" x14ac:dyDescent="0.2">
      <c r="C91" s="42"/>
    </row>
    <row r="92" spans="2:9" x14ac:dyDescent="0.2">
      <c r="C92" s="42"/>
    </row>
    <row r="93" spans="2:9" x14ac:dyDescent="0.2">
      <c r="C93" s="42"/>
    </row>
    <row r="94" spans="2:9" x14ac:dyDescent="0.2">
      <c r="C94" s="42"/>
    </row>
    <row r="95" spans="2:9" x14ac:dyDescent="0.2">
      <c r="C95" s="42"/>
    </row>
    <row r="697" spans="4:5" x14ac:dyDescent="0.2">
      <c r="D697" s="9"/>
      <c r="E697" s="9"/>
    </row>
  </sheetData>
  <sheetProtection algorithmName="SHA-512" hashValue="PKmVdSWJk+fDFqn0DrLfV7utfW3q7uu5qrZGDyVHeOuhiXi6COFADQ/3ZL2tC3i84P0lde9visyImAVcMbOksQ==" saltValue="L6OxMsy6HDh2KrPgnst+BQ==" spinCount="100000" sheet="1" scenarios="1" selectLockedCells="1"/>
  <mergeCells count="36">
    <mergeCell ref="E47:H58"/>
    <mergeCell ref="B78:C84"/>
    <mergeCell ref="B71:C77"/>
    <mergeCell ref="B64:C70"/>
    <mergeCell ref="G78:G79"/>
    <mergeCell ref="G84:G85"/>
    <mergeCell ref="F78:F79"/>
    <mergeCell ref="F84:F85"/>
    <mergeCell ref="F80:F81"/>
    <mergeCell ref="G80:G81"/>
    <mergeCell ref="G82:G83"/>
    <mergeCell ref="F82:F83"/>
    <mergeCell ref="E2:H10"/>
    <mergeCell ref="E11:H19"/>
    <mergeCell ref="E20:H27"/>
    <mergeCell ref="E28:H45"/>
    <mergeCell ref="C57:C63"/>
    <mergeCell ref="E63:H69"/>
    <mergeCell ref="C1:C7"/>
    <mergeCell ref="B1:B7"/>
    <mergeCell ref="C29:C35"/>
    <mergeCell ref="C36:C42"/>
    <mergeCell ref="C43:C49"/>
    <mergeCell ref="C50:C56"/>
    <mergeCell ref="B57:B63"/>
    <mergeCell ref="B29:B35"/>
    <mergeCell ref="B36:B42"/>
    <mergeCell ref="B43:B49"/>
    <mergeCell ref="B50:B56"/>
    <mergeCell ref="E60:H62"/>
    <mergeCell ref="B8:B14"/>
    <mergeCell ref="C8:C14"/>
    <mergeCell ref="B15:B21"/>
    <mergeCell ref="C15:C21"/>
    <mergeCell ref="B22:B28"/>
    <mergeCell ref="C22:C28"/>
  </mergeCells>
  <phoneticPr fontId="0" type="noConversion"/>
  <pageMargins left="0.23622047244094491" right="0.23622047244094491" top="0.35433070866141736" bottom="0.47244094488188981" header="0.27559055118110237" footer="0.4330708661417322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1B192-841F-49EA-9C13-3DB54D740859}">
  <dimension ref="A1:J28"/>
  <sheetViews>
    <sheetView workbookViewId="0">
      <selection activeCell="C20" sqref="C20"/>
    </sheetView>
  </sheetViews>
  <sheetFormatPr baseColWidth="10" defaultRowHeight="12.75" x14ac:dyDescent="0.2"/>
  <cols>
    <col min="1" max="1" width="11.42578125" style="11"/>
    <col min="2" max="2" width="35" style="13" bestFit="1" customWidth="1"/>
    <col min="3" max="3" width="11.42578125" style="15"/>
    <col min="4" max="10" width="11.42578125" style="13"/>
  </cols>
  <sheetData>
    <row r="1" spans="1:10" x14ac:dyDescent="0.2">
      <c r="B1" s="12" t="s">
        <v>15</v>
      </c>
      <c r="J1" s="23" t="s">
        <v>18</v>
      </c>
    </row>
    <row r="3" spans="1:10" ht="25.5" customHeight="1" x14ac:dyDescent="0.2">
      <c r="A3" s="11" t="s">
        <v>4</v>
      </c>
      <c r="B3" s="13" t="s">
        <v>16</v>
      </c>
      <c r="C3" s="65" t="s">
        <v>126</v>
      </c>
      <c r="D3" s="66"/>
      <c r="E3" s="66"/>
      <c r="F3" s="66"/>
      <c r="G3" s="66"/>
      <c r="H3" s="66"/>
      <c r="I3" s="66"/>
      <c r="J3" s="67"/>
    </row>
    <row r="5" spans="1:10" ht="25.5" customHeight="1" x14ac:dyDescent="0.2">
      <c r="A5" s="11" t="s">
        <v>7</v>
      </c>
      <c r="B5" s="13" t="s">
        <v>5</v>
      </c>
      <c r="C5" s="65" t="s">
        <v>127</v>
      </c>
      <c r="D5" s="66"/>
      <c r="E5" s="66"/>
      <c r="F5" s="66"/>
      <c r="G5" s="66"/>
      <c r="H5" s="66"/>
      <c r="I5" s="66"/>
      <c r="J5" s="67"/>
    </row>
    <row r="6" spans="1:10" x14ac:dyDescent="0.2">
      <c r="C6" s="16"/>
      <c r="D6" s="24"/>
      <c r="E6" s="24"/>
      <c r="F6" s="24"/>
      <c r="G6" s="24"/>
      <c r="H6" s="24"/>
    </row>
    <row r="7" spans="1:10" x14ac:dyDescent="0.2">
      <c r="A7" s="11" t="s">
        <v>9</v>
      </c>
      <c r="B7" s="13" t="s">
        <v>23</v>
      </c>
      <c r="C7" s="17" t="s">
        <v>128</v>
      </c>
      <c r="D7" s="24"/>
      <c r="E7" s="24"/>
      <c r="F7" s="24"/>
      <c r="G7" s="24"/>
      <c r="H7" s="24"/>
    </row>
    <row r="8" spans="1:10" x14ac:dyDescent="0.2">
      <c r="C8" s="16"/>
      <c r="D8" s="24"/>
      <c r="E8" s="24"/>
      <c r="F8" s="24"/>
      <c r="G8" s="24"/>
      <c r="H8" s="24"/>
    </row>
    <row r="9" spans="1:10" x14ac:dyDescent="0.2">
      <c r="A9" s="11" t="s">
        <v>12</v>
      </c>
      <c r="B9" s="13" t="s">
        <v>11</v>
      </c>
      <c r="C9" s="17" t="s">
        <v>61</v>
      </c>
      <c r="D9" s="24"/>
      <c r="E9" s="24"/>
      <c r="F9" s="24"/>
      <c r="G9" s="24"/>
      <c r="H9" s="24"/>
    </row>
    <row r="10" spans="1:10" x14ac:dyDescent="0.2">
      <c r="C10" s="16"/>
      <c r="D10" s="24"/>
      <c r="E10" s="24"/>
      <c r="F10" s="24"/>
      <c r="G10" s="24"/>
      <c r="H10" s="24"/>
    </row>
    <row r="11" spans="1:10" ht="25.5" customHeight="1" x14ac:dyDescent="0.2">
      <c r="A11" s="11" t="s">
        <v>13</v>
      </c>
      <c r="B11" s="13" t="s">
        <v>8</v>
      </c>
      <c r="C11" s="65" t="s">
        <v>62</v>
      </c>
      <c r="D11" s="66"/>
      <c r="E11" s="66"/>
      <c r="F11" s="66"/>
      <c r="G11" s="66"/>
      <c r="H11" s="66"/>
      <c r="I11" s="66"/>
      <c r="J11" s="67"/>
    </row>
    <row r="12" spans="1:10" x14ac:dyDescent="0.2">
      <c r="C12" s="16"/>
      <c r="D12" s="24"/>
      <c r="E12" s="24"/>
      <c r="F12" s="24"/>
      <c r="G12" s="24"/>
      <c r="H12" s="24"/>
    </row>
    <row r="13" spans="1:10" x14ac:dyDescent="0.2">
      <c r="A13" s="11" t="s">
        <v>17</v>
      </c>
      <c r="B13" s="13" t="s">
        <v>10</v>
      </c>
      <c r="C13" s="18">
        <v>45932</v>
      </c>
      <c r="D13" s="24"/>
      <c r="E13" s="24"/>
      <c r="F13" s="24"/>
      <c r="G13" s="24"/>
      <c r="H13" s="24"/>
    </row>
    <row r="14" spans="1:10" x14ac:dyDescent="0.2">
      <c r="C14" s="25"/>
      <c r="D14" s="24"/>
      <c r="E14" s="24"/>
      <c r="F14" s="24"/>
      <c r="G14" s="24"/>
      <c r="H14" s="24"/>
    </row>
    <row r="15" spans="1:10" x14ac:dyDescent="0.2">
      <c r="A15" s="11" t="s">
        <v>25</v>
      </c>
      <c r="B15" s="13" t="s">
        <v>22</v>
      </c>
      <c r="C15" s="18" t="s">
        <v>129</v>
      </c>
      <c r="D15" s="24"/>
      <c r="E15" s="24"/>
      <c r="F15" s="24"/>
      <c r="G15" s="24"/>
      <c r="H15" s="24"/>
    </row>
    <row r="16" spans="1:10" x14ac:dyDescent="0.2">
      <c r="C16" s="25"/>
      <c r="D16" s="24"/>
      <c r="E16" s="24"/>
      <c r="F16" s="24"/>
      <c r="G16" s="24"/>
      <c r="H16" s="24"/>
    </row>
    <row r="17" spans="1:10" x14ac:dyDescent="0.2">
      <c r="A17" s="11" t="s">
        <v>26</v>
      </c>
      <c r="B17" s="13" t="s">
        <v>24</v>
      </c>
      <c r="C17" s="18" t="s">
        <v>130</v>
      </c>
      <c r="D17" s="24"/>
      <c r="E17" s="24"/>
      <c r="F17" s="24"/>
      <c r="G17" s="24"/>
      <c r="H17" s="24"/>
    </row>
    <row r="18" spans="1:10" x14ac:dyDescent="0.2">
      <c r="C18" s="16"/>
      <c r="D18" s="24"/>
      <c r="E18" s="24"/>
      <c r="F18" s="24"/>
      <c r="G18" s="24"/>
      <c r="H18" s="24"/>
    </row>
    <row r="19" spans="1:10" x14ac:dyDescent="0.2">
      <c r="A19" s="11" t="s">
        <v>27</v>
      </c>
      <c r="B19" s="13" t="s">
        <v>6</v>
      </c>
      <c r="C19" s="19">
        <v>0.2</v>
      </c>
      <c r="E19" s="13" t="s">
        <v>3</v>
      </c>
    </row>
    <row r="20" spans="1:10" x14ac:dyDescent="0.2">
      <c r="C20" s="20">
        <v>5.5E-2</v>
      </c>
      <c r="E20" s="14" t="s">
        <v>14</v>
      </c>
    </row>
    <row r="21" spans="1:10" x14ac:dyDescent="0.2">
      <c r="C21" s="21">
        <v>0</v>
      </c>
      <c r="E21" s="14" t="s">
        <v>19</v>
      </c>
    </row>
    <row r="22" spans="1:10" x14ac:dyDescent="0.2">
      <c r="C22" s="22">
        <v>0</v>
      </c>
      <c r="E22" s="14" t="s">
        <v>20</v>
      </c>
    </row>
    <row r="24" spans="1:10" x14ac:dyDescent="0.2">
      <c r="A24" s="11">
        <v>10</v>
      </c>
      <c r="B24" s="13" t="s">
        <v>28</v>
      </c>
      <c r="C24" s="68" t="s">
        <v>131</v>
      </c>
      <c r="D24" s="66"/>
      <c r="E24" s="66"/>
      <c r="F24" s="66"/>
      <c r="G24" s="66"/>
      <c r="H24" s="66"/>
      <c r="I24" s="66"/>
      <c r="J24" s="67"/>
    </row>
    <row r="26" spans="1:10" x14ac:dyDescent="0.2">
      <c r="A26" s="11">
        <v>11</v>
      </c>
      <c r="B26" s="13" t="s">
        <v>29</v>
      </c>
      <c r="C26" s="47" t="s">
        <v>132</v>
      </c>
    </row>
    <row r="28" spans="1:10" x14ac:dyDescent="0.2">
      <c r="A28" s="11">
        <v>12</v>
      </c>
      <c r="B28" s="13" t="s">
        <v>30</v>
      </c>
      <c r="C28" s="65"/>
      <c r="D28" s="66"/>
      <c r="E28" s="66"/>
      <c r="F28" s="66"/>
      <c r="G28" s="66"/>
      <c r="H28" s="66"/>
      <c r="I28" s="66"/>
      <c r="J28" s="67"/>
    </row>
  </sheetData>
  <sheetProtection algorithmName="SHA-512" hashValue="fPjSenNim6BJHdEH2VMndY3YnzedJCvueiF4YSlzfF2TGO9qqd/urAJv5FTy4n61c8ow8rQ3rUleDJstB8ks1A==" saltValue="fu1vYV0xJXMBmdeydrFnGA==" spinCount="100000" sheet="1" scenarios="1" selectLockedCells="1"/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92B9F-FE88-4E10-88A0-D091BD252681}">
  <dimension ref="A1:B9"/>
  <sheetViews>
    <sheetView workbookViewId="0"/>
  </sheetViews>
  <sheetFormatPr baseColWidth="10" defaultRowHeight="12.75" x14ac:dyDescent="0.2"/>
  <sheetData>
    <row r="1" spans="1:2" x14ac:dyDescent="0.2">
      <c r="A1" t="s">
        <v>133</v>
      </c>
      <c r="B1" t="s">
        <v>134</v>
      </c>
    </row>
    <row r="2" spans="1:2" x14ac:dyDescent="0.2">
      <c r="A2" t="s">
        <v>135</v>
      </c>
      <c r="B2" t="s">
        <v>126</v>
      </c>
    </row>
    <row r="3" spans="1:2" x14ac:dyDescent="0.2">
      <c r="A3" t="s">
        <v>136</v>
      </c>
      <c r="B3">
        <v>1</v>
      </c>
    </row>
    <row r="4" spans="1:2" x14ac:dyDescent="0.2">
      <c r="A4" t="s">
        <v>137</v>
      </c>
      <c r="B4">
        <v>0</v>
      </c>
    </row>
    <row r="5" spans="1:2" x14ac:dyDescent="0.2">
      <c r="A5" t="s">
        <v>138</v>
      </c>
      <c r="B5">
        <v>0</v>
      </c>
    </row>
    <row r="6" spans="1:2" x14ac:dyDescent="0.2">
      <c r="A6" t="s">
        <v>139</v>
      </c>
      <c r="B6">
        <v>1</v>
      </c>
    </row>
    <row r="7" spans="1:2" x14ac:dyDescent="0.2">
      <c r="A7" t="s">
        <v>140</v>
      </c>
      <c r="B7">
        <v>1</v>
      </c>
    </row>
    <row r="8" spans="1:2" x14ac:dyDescent="0.2">
      <c r="A8" t="s">
        <v>141</v>
      </c>
      <c r="B8">
        <v>0</v>
      </c>
    </row>
    <row r="9" spans="1:2" x14ac:dyDescent="0.2">
      <c r="A9" t="s">
        <v>142</v>
      </c>
      <c r="B9">
        <v>0</v>
      </c>
    </row>
  </sheetData>
  <sheetProtection algorithmName="SHA-512" hashValue="mODhD/pjPpc89msU5YwtLjHLVePgZg61KMAM8Sc5rKG/rDWXv6SlQ7AP4bwXK/p/LRtUCS7a0QeFJKPeJ478gQ==" saltValue="+9xY5B9jERxc5yJuxTkP0g==" spinCount="100000" sheet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DPGF</vt:lpstr>
      <vt:lpstr>Page de garde</vt:lpstr>
      <vt:lpstr>Paramètres</vt:lpstr>
      <vt:lpstr>Version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ALAUZET</dc:creator>
  <cp:lastModifiedBy>Patrice ALAUZET</cp:lastModifiedBy>
  <cp:lastPrinted>2011-03-29T06:52:24Z</cp:lastPrinted>
  <dcterms:created xsi:type="dcterms:W3CDTF">2005-02-10T10:20:05Z</dcterms:created>
  <dcterms:modified xsi:type="dcterms:W3CDTF">2025-10-02T10:07:20Z</dcterms:modified>
</cp:coreProperties>
</file>